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161B" sheetId="1" r:id="rId1"/>
  </sheets>
  <definedNames>
    <definedName name="AUTRESVINS">'161B'!#REF!</definedName>
    <definedName name="_xlnm.Print_Titles" localSheetId="0">'161B'!$18:$23</definedName>
    <definedName name="TITRE">'161B'!#REF!</definedName>
    <definedName name="TOT">'161B'!$K$24:$K$122</definedName>
    <definedName name="TOTALTOTAL">'161B'!#REF!</definedName>
    <definedName name="TOTALVAOC">'161B'!#REF!</definedName>
    <definedName name="TOTAOC">'161B'!$E$24:$E$122</definedName>
    <definedName name="TOTAU">'161B'!$H$24:$H$122</definedName>
    <definedName name="TOTCID">'161B'!#REF!</definedName>
    <definedName name="TOTDIS">'161B'!#REF!</definedName>
    <definedName name="_xlnm.Print_Area" localSheetId="0">'161B'!$A$1:$L$127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Frasez:
</t>
        </r>
        <r>
          <rPr>
            <sz val="8"/>
            <color indexed="8"/>
            <rFont val="Tahoma"/>
            <family val="2"/>
          </rPr>
          <t>corriger au renvoi du JO</t>
        </r>
      </text>
    </comment>
  </commentList>
</comments>
</file>

<file path=xl/sharedStrings.xml><?xml version="1.0" encoding="utf-8"?>
<sst xmlns="http://schemas.openxmlformats.org/spreadsheetml/2006/main" count="131" uniqueCount="124">
  <si>
    <t xml:space="preserve">           MINISTERE DES FINANCES </t>
  </si>
  <si>
    <t>ET DES COMPTES PUBLICS</t>
  </si>
  <si>
    <t>DIRECTION GENERALE DES DOUANES ET DROITS INDIRECTS</t>
  </si>
  <si>
    <t xml:space="preserve">SOUS-DIRECTION DES DROITS INDIRECTS </t>
  </si>
  <si>
    <t>BUREAU F/3</t>
  </si>
  <si>
    <t>STATISTIQUE MENSUELLE DES VINS - RELEVE PAR DEPARTEMENT</t>
  </si>
  <si>
    <t>CAMPAGNE 2013-2014</t>
  </si>
  <si>
    <t>QUANTITES DE VINS SOUMISES AU DROIT DE CIRCULATION</t>
  </si>
  <si>
    <t>NUMEROS D'ORDRE</t>
  </si>
  <si>
    <t>STOCK</t>
  </si>
  <si>
    <t>ET</t>
  </si>
  <si>
    <t>IG</t>
  </si>
  <si>
    <t>SANS IG</t>
  </si>
  <si>
    <t xml:space="preserve">  TOTAL</t>
  </si>
  <si>
    <t>AU</t>
  </si>
  <si>
    <t>DEPARTEMENTS</t>
  </si>
  <si>
    <t>AOP</t>
  </si>
  <si>
    <t>IGP</t>
  </si>
  <si>
    <t>VINS DE CEPAGE ET AUTRES</t>
  </si>
  <si>
    <t>COMMERCE</t>
  </si>
  <si>
    <t>ANTERIEURS</t>
  </si>
  <si>
    <t>TOTAL</t>
  </si>
  <si>
    <t>O1 AIN</t>
  </si>
  <si>
    <t>O2 AISNE</t>
  </si>
  <si>
    <t>O3 ALLIER</t>
  </si>
  <si>
    <t>O4 ALPES-DE-HTE-PROV.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</si>
  <si>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</si>
  <si>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</si>
  <si>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</si>
  <si>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</si>
  <si>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</si>
  <si>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</si>
  <si>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</si>
  <si>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</si>
  <si>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</si>
  <si>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</si>
  <si>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</si>
  <si>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</si>
  <si>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</si>
  <si>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</si>
  <si>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</si>
  <si>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</si>
  <si>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</si>
  <si>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</si>
  <si>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</si>
  <si>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</si>
  <si>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</si>
  <si>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</si>
  <si>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</si>
  <si>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</si>
  <si>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</si>
  <si>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</si>
  <si>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</si>
  <si>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</si>
  <si>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</si>
  <si>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</si>
  <si>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</si>
  <si>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</si>
  <si>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</si>
  <si>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</si>
  <si>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</si>
  <si>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</si>
  <si>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</si>
  <si>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</si>
  <si>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</si>
  <si>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</si>
  <si>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</si>
  <si>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</si>
  <si>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</si>
  <si>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</si>
  <si>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</si>
  <si>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</si>
  <si>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</si>
  <si>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</si>
  <si>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</si>
  <si>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</si>
  <si>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</si>
  <si>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</si>
  <si>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</si>
  <si>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</si>
  <si>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</si>
  <si>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</si>
  <si>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</si>
  <si>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</si>
  <si>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</si>
  <si>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</si>
  <si>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</si>
  <si>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</si>
  <si>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</si>
  <si>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</si>
  <si>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</si>
  <si>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</si>
  <si>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</si>
  <si>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</si>
  <si>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</si>
  <si>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</si>
  <si>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</si>
  <si>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</si>
  <si>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</si>
  <si>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</si>
  <si>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</si>
  <si>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</si>
  <si>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</si>
  <si>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</si>
  <si>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</si>
  <si>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</si>
  <si>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</si>
  <si>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</si>
  <si>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</si>
  <si>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</si>
  <si>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</si>
  <si>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</si>
  <si>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</si>
  <si>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</si>
  <si>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</si>
  <si>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</si>
  <si>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</si>
  <si>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</si>
  <si>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</si>
  <si>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</si>
  <si>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</si>
  <si>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</si>
  <si>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>MOIS DE JUILLET</t>
  </si>
  <si>
    <t>JUILLET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</si>
</sst>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4">
    <font>
      <sz val="10"/>
      <name val="MS Sans Serif"/>
      <family val="2"/>
    </font>
    <font>
      <sz val="10"/>
      <name val="Arial"/>
      <family val="0"/>
    </font>
    <font>
      <sz val="7.5"/>
      <name val="MS Sans Serif"/>
      <family val="2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b/>
      <sz val="7.5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49" fontId="2" fillId="0" borderId="2" xfId="0" applyNumberFormat="1" applyFont="1" applyBorder="1" applyAlignment="1" applyProtection="1">
      <alignment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7" fontId="2" fillId="0" borderId="15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0" fontId="9" fillId="0" borderId="15" xfId="0" applyFont="1" applyBorder="1" applyAlignment="1">
      <alignment horizontal="right" wrapText="1"/>
    </xf>
    <xf numFmtId="3" fontId="8" fillId="0" borderId="3" xfId="0" applyNumberFormat="1" applyFont="1" applyBorder="1" applyAlignment="1" applyProtection="1">
      <alignment/>
      <protection locked="0"/>
    </xf>
    <xf numFmtId="3" fontId="8" fillId="0" borderId="1" xfId="0" applyNumberFormat="1" applyFont="1" applyBorder="1" applyAlignment="1" applyProtection="1">
      <alignment/>
      <protection locked="0"/>
    </xf>
    <xf numFmtId="3" fontId="8" fillId="0" borderId="15" xfId="0" applyNumberFormat="1" applyFont="1" applyBorder="1" applyAlignment="1" applyProtection="1">
      <alignment/>
      <protection locked="0"/>
    </xf>
    <xf numFmtId="0" fontId="9" fillId="0" borderId="15" xfId="0" applyFont="1" applyBorder="1" applyAlignment="1">
      <alignment horizontal="left" wrapText="1"/>
    </xf>
    <xf numFmtId="0" fontId="2" fillId="0" borderId="1" xfId="0" applyFont="1" applyFill="1" applyBorder="1" applyAlignment="1" applyProtection="1">
      <alignment/>
      <protection locked="0"/>
    </xf>
    <xf numFmtId="3" fontId="8" fillId="0" borderId="3" xfId="0" applyNumberFormat="1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/>
      <protection locked="0"/>
    </xf>
    <xf numFmtId="3" fontId="8" fillId="0" borderId="15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2" borderId="0" xfId="0" applyFont="1" applyFill="1" applyAlignment="1">
      <alignment/>
    </xf>
    <xf numFmtId="3" fontId="8" fillId="0" borderId="14" xfId="0" applyNumberFormat="1" applyFont="1" applyBorder="1" applyAlignment="1" applyProtection="1">
      <alignment/>
      <protection locked="0"/>
    </xf>
    <xf numFmtId="0" fontId="9" fillId="0" borderId="14" xfId="0" applyFont="1" applyBorder="1" applyAlignment="1">
      <alignment horizontal="left" wrapText="1"/>
    </xf>
    <xf numFmtId="0" fontId="2" fillId="0" borderId="15" xfId="0" applyFont="1" applyFill="1" applyBorder="1" applyAlignment="1" applyProtection="1">
      <alignment horizontal="center"/>
      <protection locked="0"/>
    </xf>
    <xf numFmtId="3" fontId="8" fillId="0" borderId="14" xfId="0" applyNumberFormat="1" applyFont="1" applyFill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tabSelected="1" defaultGridColor="0" colorId="46" workbookViewId="0" topLeftCell="A2">
      <selection activeCell="O31" sqref="O31"/>
    </sheetView>
  </sheetViews>
  <sheetFormatPr defaultColWidth="11.421875" defaultRowHeight="12.75"/>
  <cols>
    <col min="1" max="1" width="18.7109375" style="1" customWidth="1"/>
    <col min="2" max="3" width="10.140625" style="1" customWidth="1"/>
    <col min="4" max="9" width="11.7109375" style="1" customWidth="1"/>
    <col min="10" max="10" width="11.8515625" style="1" customWidth="1"/>
    <col min="11" max="11" width="11.421875" style="1" customWidth="1"/>
    <col min="12" max="12" width="11.140625" style="1" customWidth="1"/>
    <col min="13" max="16384" width="10.7109375" style="2" customWidth="1"/>
  </cols>
  <sheetData>
    <row r="1" spans="1:12" s="4" customFormat="1" ht="10.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4" customFormat="1" ht="13.5" customHeight="1">
      <c r="A2" s="5"/>
      <c r="B2" s="5"/>
      <c r="C2" s="5"/>
      <c r="D2" s="5"/>
      <c r="E2" s="6"/>
      <c r="F2" s="59" t="s">
        <v>1</v>
      </c>
      <c r="G2" s="59"/>
      <c r="H2" s="5"/>
      <c r="I2" s="5"/>
      <c r="J2" s="5"/>
      <c r="K2" s="5"/>
      <c r="L2" s="7"/>
    </row>
    <row r="3" spans="1:12" s="4" customFormat="1" ht="13.5" customHeight="1">
      <c r="A3" s="5"/>
      <c r="B3" s="5"/>
      <c r="C3" s="5"/>
      <c r="D3" s="5"/>
      <c r="I3" s="5"/>
      <c r="J3" s="5"/>
      <c r="K3" s="5"/>
      <c r="L3" s="7"/>
    </row>
    <row r="4" spans="1:12" s="4" customFormat="1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7"/>
    </row>
    <row r="5" spans="1:12" s="4" customFormat="1" ht="14.25" customHeight="1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s="4" customFormat="1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7"/>
    </row>
    <row r="7" spans="1:12" s="4" customFormat="1" ht="10.5">
      <c r="A7" s="60" t="s">
        <v>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s="4" customFormat="1" ht="20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7"/>
    </row>
    <row r="9" spans="1:12" s="4" customFormat="1" ht="10.5">
      <c r="A9" s="58" t="s">
        <v>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s="4" customFormat="1" ht="18" customHeight="1">
      <c r="A10" s="8"/>
      <c r="B10" s="8"/>
      <c r="C10" s="8"/>
      <c r="D10" s="5"/>
      <c r="E10" s="5"/>
      <c r="F10" s="5"/>
      <c r="G10" s="5"/>
      <c r="H10" s="5"/>
      <c r="I10" s="8"/>
      <c r="J10" s="8"/>
      <c r="K10" s="8"/>
      <c r="L10" s="9"/>
    </row>
    <row r="11" spans="1:12" s="4" customFormat="1" ht="10.5">
      <c r="A11" s="8"/>
      <c r="B11" s="8"/>
      <c r="C11" s="8"/>
      <c r="D11" s="5"/>
      <c r="E11" s="5"/>
      <c r="F11" s="5"/>
      <c r="G11" s="5"/>
      <c r="H11" s="5"/>
      <c r="I11" s="8"/>
      <c r="J11" s="8"/>
      <c r="K11" s="8"/>
      <c r="L11" s="9"/>
    </row>
    <row r="12" spans="1:12" s="4" customFormat="1" ht="10.5">
      <c r="A12" s="58" t="s">
        <v>5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2" s="4" customFormat="1" ht="10.5">
      <c r="A13" s="3"/>
      <c r="B13" s="8"/>
      <c r="C13" s="8"/>
      <c r="D13" s="5"/>
      <c r="E13" s="5"/>
      <c r="F13" s="8"/>
      <c r="G13" s="5"/>
      <c r="H13" s="5"/>
      <c r="I13" s="8"/>
      <c r="J13" s="8"/>
      <c r="K13" s="8"/>
      <c r="L13" s="9"/>
    </row>
    <row r="14" spans="1:12" s="4" customFormat="1" ht="15.75" customHeight="1">
      <c r="A14" s="58" t="s">
        <v>6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2" s="4" customFormat="1" ht="17.25" customHeight="1">
      <c r="A15" s="58" t="s">
        <v>122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s="4" customFormat="1" ht="8.25" customHeight="1">
      <c r="A16" s="62"/>
      <c r="B16" s="9"/>
      <c r="C16" s="9"/>
      <c r="D16" s="7"/>
      <c r="E16" s="7"/>
      <c r="F16" s="7"/>
      <c r="G16" s="7"/>
      <c r="H16" s="7"/>
      <c r="I16" s="9"/>
      <c r="J16" s="9"/>
      <c r="K16" s="9"/>
      <c r="L16" s="9"/>
    </row>
    <row r="17" spans="1:12" s="4" customFormat="1" ht="9.75" customHeight="1">
      <c r="A17" s="62"/>
      <c r="B17" s="10"/>
      <c r="C17" s="10"/>
      <c r="D17" s="10"/>
      <c r="E17" s="10"/>
      <c r="F17" s="10"/>
      <c r="G17" s="10"/>
      <c r="H17" s="11"/>
      <c r="I17" s="11"/>
      <c r="J17" s="11"/>
      <c r="K17" s="11"/>
      <c r="L17" s="7"/>
    </row>
    <row r="18" spans="1:12" s="15" customFormat="1" ht="19.5" customHeight="1">
      <c r="A18" s="12"/>
      <c r="B18" s="13"/>
      <c r="C18" s="13"/>
      <c r="D18" s="13"/>
      <c r="E18" s="13" t="s">
        <v>7</v>
      </c>
      <c r="F18" s="13"/>
      <c r="G18" s="13"/>
      <c r="H18" s="13"/>
      <c r="I18" s="13"/>
      <c r="J18" s="13"/>
      <c r="K18" s="13"/>
      <c r="L18" s="14"/>
    </row>
    <row r="19" spans="1:12" s="15" customFormat="1" ht="10.5" customHeight="1">
      <c r="A19" s="16" t="s">
        <v>8</v>
      </c>
      <c r="B19" s="17"/>
      <c r="C19" s="18"/>
      <c r="D19" s="18"/>
      <c r="E19" s="19"/>
      <c r="F19" s="17"/>
      <c r="G19" s="18"/>
      <c r="H19" s="19"/>
      <c r="I19" s="17"/>
      <c r="J19" s="18"/>
      <c r="K19" s="19"/>
      <c r="L19" s="16" t="s">
        <v>9</v>
      </c>
    </row>
    <row r="20" spans="1:12" s="15" customFormat="1" ht="10.5" customHeight="1">
      <c r="A20" s="20" t="s">
        <v>10</v>
      </c>
      <c r="B20" s="63" t="s">
        <v>11</v>
      </c>
      <c r="C20" s="63"/>
      <c r="D20" s="63"/>
      <c r="E20" s="63"/>
      <c r="F20" s="63" t="s">
        <v>12</v>
      </c>
      <c r="G20" s="63"/>
      <c r="H20" s="63"/>
      <c r="I20" s="21"/>
      <c r="J20" s="22" t="s">
        <v>13</v>
      </c>
      <c r="K20" s="23"/>
      <c r="L20" s="20" t="s">
        <v>14</v>
      </c>
    </row>
    <row r="21" spans="1:12" s="15" customFormat="1" ht="10.5" customHeight="1">
      <c r="A21" s="20" t="s">
        <v>15</v>
      </c>
      <c r="B21" s="24" t="s">
        <v>16</v>
      </c>
      <c r="C21" s="25" t="s">
        <v>17</v>
      </c>
      <c r="D21" s="26"/>
      <c r="E21" s="27"/>
      <c r="F21" s="64" t="s">
        <v>18</v>
      </c>
      <c r="G21" s="64"/>
      <c r="H21" s="64"/>
      <c r="I21" s="28"/>
      <c r="J21" s="26"/>
      <c r="K21" s="27"/>
      <c r="L21" s="29" t="s">
        <v>19</v>
      </c>
    </row>
    <row r="22" spans="1:12" s="15" customFormat="1" ht="19.5" customHeight="1">
      <c r="A22" s="29" t="s">
        <v>15</v>
      </c>
      <c r="B22" s="61" t="s">
        <v>123</v>
      </c>
      <c r="C22" s="61"/>
      <c r="D22" s="30" t="s">
        <v>20</v>
      </c>
      <c r="E22" s="30" t="s">
        <v>21</v>
      </c>
      <c r="F22" s="31" t="s">
        <v>123</v>
      </c>
      <c r="G22" s="30" t="s">
        <v>20</v>
      </c>
      <c r="H22" s="30" t="s">
        <v>21</v>
      </c>
      <c r="I22" s="31" t="s">
        <v>123</v>
      </c>
      <c r="J22" s="30" t="s">
        <v>20</v>
      </c>
      <c r="K22" s="30" t="s">
        <v>13</v>
      </c>
      <c r="L22" s="32"/>
    </row>
    <row r="23" spans="1:12" s="15" customFormat="1" ht="13.5" customHeight="1">
      <c r="A23" s="33"/>
      <c r="B23" s="34"/>
      <c r="C23" s="34"/>
      <c r="D23" s="35"/>
      <c r="E23" s="36"/>
      <c r="F23" s="34"/>
      <c r="G23" s="35"/>
      <c r="H23" s="37"/>
      <c r="I23" s="37"/>
      <c r="J23" s="37"/>
      <c r="K23" s="37"/>
      <c r="L23" s="34"/>
    </row>
    <row r="24" spans="1:12" s="15" customFormat="1" ht="12.75">
      <c r="A24" s="38" t="s">
        <v>22</v>
      </c>
      <c r="B24" s="39">
        <v>1959</v>
      </c>
      <c r="C24" s="39">
        <v>92</v>
      </c>
      <c r="D24" s="40">
        <v>16596</v>
      </c>
      <c r="E24" s="41">
        <f>SUM(B24:D24)</f>
        <v>18647</v>
      </c>
      <c r="F24" s="39">
        <v>1942</v>
      </c>
      <c r="G24" s="40">
        <v>22235</v>
      </c>
      <c r="H24" s="42">
        <f>SUM(F24:G24)</f>
        <v>24177</v>
      </c>
      <c r="I24" s="42">
        <f>SUM(B24+C24+F24)</f>
        <v>3993</v>
      </c>
      <c r="J24" s="42">
        <f>SUM(D24+G24)</f>
        <v>38831</v>
      </c>
      <c r="K24" s="41">
        <f>SUM(I24:J24)</f>
        <v>42824</v>
      </c>
      <c r="L24" s="39">
        <v>24254</v>
      </c>
    </row>
    <row r="25" spans="1:12" s="15" customFormat="1" ht="12.75">
      <c r="A25" s="38" t="s">
        <v>23</v>
      </c>
      <c r="B25" s="39">
        <v>4608</v>
      </c>
      <c r="C25" s="43"/>
      <c r="D25" s="40">
        <v>45618</v>
      </c>
      <c r="E25" s="41">
        <f aca="true" t="shared" si="0" ref="E25:E88">SUM(B25:D25)</f>
        <v>50226</v>
      </c>
      <c r="F25" s="39">
        <v>185</v>
      </c>
      <c r="G25" s="40">
        <v>1419</v>
      </c>
      <c r="H25" s="42">
        <f aca="true" t="shared" si="1" ref="H25:H88">SUM(F25:G25)</f>
        <v>1604</v>
      </c>
      <c r="I25" s="42">
        <f>SUM(B25+C25+F25)</f>
        <v>4793</v>
      </c>
      <c r="J25" s="42">
        <f aca="true" t="shared" si="2" ref="J25:J88">SUM(D25+G25)</f>
        <v>47037</v>
      </c>
      <c r="K25" s="41">
        <f aca="true" t="shared" si="3" ref="K25:K88">SUM(E25+H25)</f>
        <v>51830</v>
      </c>
      <c r="L25" s="39">
        <v>206543</v>
      </c>
    </row>
    <row r="26" spans="1:12" s="48" customFormat="1" ht="12.75">
      <c r="A26" s="44" t="s">
        <v>24</v>
      </c>
      <c r="B26" s="39">
        <v>2351</v>
      </c>
      <c r="C26" s="39">
        <v>34</v>
      </c>
      <c r="D26" s="45">
        <v>17058</v>
      </c>
      <c r="E26" s="46">
        <f t="shared" si="0"/>
        <v>19443</v>
      </c>
      <c r="F26" s="39">
        <v>263</v>
      </c>
      <c r="G26" s="45">
        <v>2702</v>
      </c>
      <c r="H26" s="47">
        <f t="shared" si="1"/>
        <v>2965</v>
      </c>
      <c r="I26" s="47">
        <f aca="true" t="shared" si="4" ref="I26:I88">SUM(B26+C26+F26)</f>
        <v>2648</v>
      </c>
      <c r="J26" s="47">
        <f t="shared" si="2"/>
        <v>19760</v>
      </c>
      <c r="K26" s="46">
        <f t="shared" si="3"/>
        <v>22408</v>
      </c>
      <c r="L26" s="39">
        <v>2066</v>
      </c>
    </row>
    <row r="27" spans="1:12" s="15" customFormat="1" ht="12.75">
      <c r="A27" s="38" t="s">
        <v>25</v>
      </c>
      <c r="B27" s="39">
        <v>2327</v>
      </c>
      <c r="C27" s="39">
        <v>2767</v>
      </c>
      <c r="D27" s="40">
        <v>25328</v>
      </c>
      <c r="E27" s="41">
        <f t="shared" si="0"/>
        <v>30422</v>
      </c>
      <c r="F27" s="39">
        <v>1301</v>
      </c>
      <c r="G27" s="40">
        <v>8325</v>
      </c>
      <c r="H27" s="42">
        <f t="shared" si="1"/>
        <v>9626</v>
      </c>
      <c r="I27" s="42">
        <f t="shared" si="4"/>
        <v>6395</v>
      </c>
      <c r="J27" s="42">
        <f t="shared" si="2"/>
        <v>33653</v>
      </c>
      <c r="K27" s="41">
        <f t="shared" si="3"/>
        <v>40048</v>
      </c>
      <c r="L27" s="39">
        <v>2762</v>
      </c>
    </row>
    <row r="28" spans="1:12" s="15" customFormat="1" ht="12.75">
      <c r="A28" s="38" t="s">
        <v>26</v>
      </c>
      <c r="B28" s="39">
        <v>132</v>
      </c>
      <c r="C28" s="39">
        <v>693</v>
      </c>
      <c r="D28" s="40">
        <v>3271</v>
      </c>
      <c r="E28" s="41">
        <f t="shared" si="0"/>
        <v>4096</v>
      </c>
      <c r="F28" s="39">
        <v>16</v>
      </c>
      <c r="G28" s="40">
        <v>118</v>
      </c>
      <c r="H28" s="42">
        <f t="shared" si="1"/>
        <v>134</v>
      </c>
      <c r="I28" s="42">
        <f t="shared" si="4"/>
        <v>841</v>
      </c>
      <c r="J28" s="42">
        <f t="shared" si="2"/>
        <v>3389</v>
      </c>
      <c r="K28" s="41">
        <f t="shared" si="3"/>
        <v>4230</v>
      </c>
      <c r="L28" s="43"/>
    </row>
    <row r="29" spans="1:12" s="15" customFormat="1" ht="12.75">
      <c r="A29" s="38" t="s">
        <v>27</v>
      </c>
      <c r="B29" s="39">
        <v>5072</v>
      </c>
      <c r="C29" s="39">
        <v>62</v>
      </c>
      <c r="D29" s="40">
        <v>40879</v>
      </c>
      <c r="E29" s="41">
        <f t="shared" si="0"/>
        <v>46013</v>
      </c>
      <c r="F29" s="39">
        <v>3</v>
      </c>
      <c r="G29" s="40">
        <v>17</v>
      </c>
      <c r="H29" s="42">
        <f t="shared" si="1"/>
        <v>20</v>
      </c>
      <c r="I29" s="42">
        <f t="shared" si="4"/>
        <v>5137</v>
      </c>
      <c r="J29" s="42">
        <f t="shared" si="2"/>
        <v>40896</v>
      </c>
      <c r="K29" s="41">
        <f t="shared" si="3"/>
        <v>46033</v>
      </c>
      <c r="L29" s="39">
        <v>428</v>
      </c>
    </row>
    <row r="30" spans="1:12" s="48" customFormat="1" ht="12.75">
      <c r="A30" s="44" t="s">
        <v>28</v>
      </c>
      <c r="B30" s="39">
        <v>4025</v>
      </c>
      <c r="C30" s="39">
        <v>34408</v>
      </c>
      <c r="D30" s="45">
        <v>297869</v>
      </c>
      <c r="E30" s="46">
        <f t="shared" si="0"/>
        <v>336302</v>
      </c>
      <c r="F30" s="39">
        <v>3319</v>
      </c>
      <c r="G30" s="45">
        <v>30052</v>
      </c>
      <c r="H30" s="47">
        <f t="shared" si="1"/>
        <v>33371</v>
      </c>
      <c r="I30" s="42">
        <f t="shared" si="4"/>
        <v>41752</v>
      </c>
      <c r="J30" s="47">
        <f t="shared" si="2"/>
        <v>327921</v>
      </c>
      <c r="K30" s="46">
        <f t="shared" si="3"/>
        <v>369673</v>
      </c>
      <c r="L30" s="39">
        <v>41774</v>
      </c>
    </row>
    <row r="31" spans="1:12" s="15" customFormat="1" ht="12.75">
      <c r="A31" s="38" t="s">
        <v>29</v>
      </c>
      <c r="B31" s="39">
        <v>6</v>
      </c>
      <c r="C31" s="43"/>
      <c r="D31" s="40">
        <v>56</v>
      </c>
      <c r="E31" s="41">
        <f>SUM(B31:D31)</f>
        <v>62</v>
      </c>
      <c r="F31" s="39">
        <v>3</v>
      </c>
      <c r="G31" s="40">
        <v>4</v>
      </c>
      <c r="H31" s="42">
        <f t="shared" si="1"/>
        <v>7</v>
      </c>
      <c r="I31" s="42">
        <f>SUM(B31+C31+F31)</f>
        <v>9</v>
      </c>
      <c r="J31" s="42">
        <f t="shared" si="2"/>
        <v>60</v>
      </c>
      <c r="K31" s="41">
        <f t="shared" si="3"/>
        <v>69</v>
      </c>
      <c r="L31" s="39">
        <v>175</v>
      </c>
    </row>
    <row r="32" spans="1:12" s="15" customFormat="1" ht="12.75">
      <c r="A32" s="38" t="s">
        <v>30</v>
      </c>
      <c r="B32" s="39">
        <v>132</v>
      </c>
      <c r="C32" s="39">
        <v>132</v>
      </c>
      <c r="D32" s="40">
        <v>1004</v>
      </c>
      <c r="E32" s="41">
        <f>SUM(B32:D32)</f>
        <v>1268</v>
      </c>
      <c r="F32" s="39">
        <v>99</v>
      </c>
      <c r="G32" s="40">
        <v>260</v>
      </c>
      <c r="H32" s="42">
        <f t="shared" si="1"/>
        <v>359</v>
      </c>
      <c r="I32" s="42">
        <f>SUM(B32+C32+F32)</f>
        <v>363</v>
      </c>
      <c r="J32" s="42">
        <f>SUM(D32+G32)</f>
        <v>1264</v>
      </c>
      <c r="K32" s="41">
        <f t="shared" si="3"/>
        <v>1627</v>
      </c>
      <c r="L32" s="43"/>
    </row>
    <row r="33" spans="1:12" s="15" customFormat="1" ht="12.75">
      <c r="A33" s="38" t="s">
        <v>31</v>
      </c>
      <c r="B33" s="39">
        <v>11698</v>
      </c>
      <c r="C33" s="43"/>
      <c r="D33" s="40">
        <v>179411</v>
      </c>
      <c r="E33" s="41">
        <f t="shared" si="0"/>
        <v>191109</v>
      </c>
      <c r="F33" s="43"/>
      <c r="G33" s="40">
        <v>205</v>
      </c>
      <c r="H33" s="42">
        <f t="shared" si="1"/>
        <v>205</v>
      </c>
      <c r="I33" s="42">
        <f t="shared" si="4"/>
        <v>11698</v>
      </c>
      <c r="J33" s="42">
        <f t="shared" si="2"/>
        <v>179616</v>
      </c>
      <c r="K33" s="41">
        <f t="shared" si="3"/>
        <v>191314</v>
      </c>
      <c r="L33" s="39">
        <v>323854</v>
      </c>
    </row>
    <row r="34" spans="1:12" s="15" customFormat="1" ht="12.75">
      <c r="A34" s="38" t="s">
        <v>32</v>
      </c>
      <c r="B34" s="39">
        <v>60742</v>
      </c>
      <c r="C34" s="39">
        <v>65592</v>
      </c>
      <c r="D34" s="40">
        <v>1000036</v>
      </c>
      <c r="E34" s="41">
        <f t="shared" si="0"/>
        <v>1126370</v>
      </c>
      <c r="F34" s="39">
        <v>57590</v>
      </c>
      <c r="G34" s="40">
        <v>516757</v>
      </c>
      <c r="H34" s="42">
        <f t="shared" si="1"/>
        <v>574347</v>
      </c>
      <c r="I34" s="42">
        <f t="shared" si="4"/>
        <v>183924</v>
      </c>
      <c r="J34" s="42">
        <f t="shared" si="2"/>
        <v>1516793</v>
      </c>
      <c r="K34" s="41">
        <f t="shared" si="3"/>
        <v>1700717</v>
      </c>
      <c r="L34" s="39">
        <v>272305</v>
      </c>
    </row>
    <row r="35" spans="1:12" s="15" customFormat="1" ht="12.75">
      <c r="A35" s="38" t="s">
        <v>33</v>
      </c>
      <c r="B35" s="39">
        <v>1317</v>
      </c>
      <c r="C35" s="39">
        <v>62</v>
      </c>
      <c r="D35" s="40">
        <v>11857</v>
      </c>
      <c r="E35" s="41">
        <f t="shared" si="0"/>
        <v>13236</v>
      </c>
      <c r="F35" s="39">
        <v>614</v>
      </c>
      <c r="G35" s="40">
        <v>1423</v>
      </c>
      <c r="H35" s="42">
        <f t="shared" si="1"/>
        <v>2037</v>
      </c>
      <c r="I35" s="42">
        <f t="shared" si="4"/>
        <v>1993</v>
      </c>
      <c r="J35" s="42">
        <f t="shared" si="2"/>
        <v>13280</v>
      </c>
      <c r="K35" s="41">
        <f t="shared" si="3"/>
        <v>15273</v>
      </c>
      <c r="L35" s="43"/>
    </row>
    <row r="36" spans="1:12" s="48" customFormat="1" ht="12.75">
      <c r="A36" s="44" t="s">
        <v>34</v>
      </c>
      <c r="B36" s="39">
        <v>18231</v>
      </c>
      <c r="C36" s="39">
        <v>10445</v>
      </c>
      <c r="D36" s="45">
        <v>239818</v>
      </c>
      <c r="E36" s="46">
        <f t="shared" si="0"/>
        <v>268494</v>
      </c>
      <c r="F36" s="39">
        <v>3318</v>
      </c>
      <c r="G36" s="45">
        <v>29748</v>
      </c>
      <c r="H36" s="47">
        <f t="shared" si="1"/>
        <v>33066</v>
      </c>
      <c r="I36" s="42">
        <f t="shared" si="4"/>
        <v>31994</v>
      </c>
      <c r="J36" s="47">
        <f t="shared" si="2"/>
        <v>269566</v>
      </c>
      <c r="K36" s="46">
        <f t="shared" si="3"/>
        <v>301560</v>
      </c>
      <c r="L36" s="39">
        <v>18516</v>
      </c>
    </row>
    <row r="37" spans="1:12" s="15" customFormat="1" ht="12.75">
      <c r="A37" s="38" t="s">
        <v>35</v>
      </c>
      <c r="B37" s="39">
        <v>13524</v>
      </c>
      <c r="C37" s="39">
        <v>8668</v>
      </c>
      <c r="D37" s="40">
        <v>211560</v>
      </c>
      <c r="E37" s="41">
        <f t="shared" si="0"/>
        <v>233752</v>
      </c>
      <c r="F37" s="39">
        <v>10838</v>
      </c>
      <c r="G37" s="40">
        <v>118703</v>
      </c>
      <c r="H37" s="42">
        <f t="shared" si="1"/>
        <v>129541</v>
      </c>
      <c r="I37" s="42">
        <f t="shared" si="4"/>
        <v>33030</v>
      </c>
      <c r="J37" s="42">
        <f t="shared" si="2"/>
        <v>330263</v>
      </c>
      <c r="K37" s="41">
        <f t="shared" si="3"/>
        <v>363293</v>
      </c>
      <c r="L37" s="39">
        <v>10004</v>
      </c>
    </row>
    <row r="38" spans="1:12" s="15" customFormat="1" ht="12.75">
      <c r="A38" s="38" t="s">
        <v>36</v>
      </c>
      <c r="B38" s="39">
        <v>233</v>
      </c>
      <c r="C38" s="39">
        <v>1564</v>
      </c>
      <c r="D38" s="40">
        <v>14724</v>
      </c>
      <c r="E38" s="41">
        <f t="shared" si="0"/>
        <v>16521</v>
      </c>
      <c r="F38" s="39">
        <v>3570</v>
      </c>
      <c r="G38" s="40">
        <v>31447</v>
      </c>
      <c r="H38" s="42">
        <f t="shared" si="1"/>
        <v>35017</v>
      </c>
      <c r="I38" s="42">
        <f t="shared" si="4"/>
        <v>5367</v>
      </c>
      <c r="J38" s="42">
        <f t="shared" si="2"/>
        <v>46171</v>
      </c>
      <c r="K38" s="41">
        <f t="shared" si="3"/>
        <v>51538</v>
      </c>
      <c r="L38" s="39">
        <v>4956</v>
      </c>
    </row>
    <row r="39" spans="1:12" s="15" customFormat="1" ht="12.75">
      <c r="A39" s="38" t="s">
        <v>37</v>
      </c>
      <c r="B39" s="39">
        <v>320</v>
      </c>
      <c r="C39" s="39">
        <v>135</v>
      </c>
      <c r="D39" s="40">
        <v>11541</v>
      </c>
      <c r="E39" s="41">
        <f t="shared" si="0"/>
        <v>11996</v>
      </c>
      <c r="F39" s="39">
        <v>2547</v>
      </c>
      <c r="G39" s="40">
        <v>14588</v>
      </c>
      <c r="H39" s="42">
        <f t="shared" si="1"/>
        <v>17135</v>
      </c>
      <c r="I39" s="42">
        <f t="shared" si="4"/>
        <v>3002</v>
      </c>
      <c r="J39" s="42">
        <f t="shared" si="2"/>
        <v>26129</v>
      </c>
      <c r="K39" s="41">
        <f t="shared" si="3"/>
        <v>29131</v>
      </c>
      <c r="L39" s="39">
        <v>12679</v>
      </c>
    </row>
    <row r="40" spans="1:12" s="15" customFormat="1" ht="12.75">
      <c r="A40" s="38" t="s">
        <v>38</v>
      </c>
      <c r="B40" s="39">
        <v>8</v>
      </c>
      <c r="C40" s="39">
        <v>7320</v>
      </c>
      <c r="D40" s="40">
        <v>34345</v>
      </c>
      <c r="E40" s="41">
        <f t="shared" si="0"/>
        <v>41673</v>
      </c>
      <c r="F40" s="39">
        <v>3230</v>
      </c>
      <c r="G40" s="40">
        <v>20732</v>
      </c>
      <c r="H40" s="42">
        <f t="shared" si="1"/>
        <v>23962</v>
      </c>
      <c r="I40" s="42">
        <f t="shared" si="4"/>
        <v>10558</v>
      </c>
      <c r="J40" s="42">
        <f t="shared" si="2"/>
        <v>55077</v>
      </c>
      <c r="K40" s="41">
        <f t="shared" si="3"/>
        <v>65635</v>
      </c>
      <c r="L40" s="39">
        <v>99737</v>
      </c>
    </row>
    <row r="41" spans="1:12" s="15" customFormat="1" ht="12.75">
      <c r="A41" s="38" t="s">
        <v>39</v>
      </c>
      <c r="B41" s="39">
        <v>12523</v>
      </c>
      <c r="C41" s="39">
        <v>169</v>
      </c>
      <c r="D41" s="40">
        <v>103055</v>
      </c>
      <c r="E41" s="41">
        <f t="shared" si="0"/>
        <v>115747</v>
      </c>
      <c r="F41" s="39">
        <v>30</v>
      </c>
      <c r="G41" s="40">
        <v>750</v>
      </c>
      <c r="H41" s="42">
        <f t="shared" si="1"/>
        <v>780</v>
      </c>
      <c r="I41" s="42">
        <f t="shared" si="4"/>
        <v>12722</v>
      </c>
      <c r="J41" s="42">
        <f t="shared" si="2"/>
        <v>103805</v>
      </c>
      <c r="K41" s="41">
        <f t="shared" si="3"/>
        <v>116527</v>
      </c>
      <c r="L41" s="39">
        <v>4024</v>
      </c>
    </row>
    <row r="42" spans="1:12" s="15" customFormat="1" ht="12.75">
      <c r="A42" s="38" t="s">
        <v>40</v>
      </c>
      <c r="B42" s="39">
        <v>26</v>
      </c>
      <c r="C42" s="39">
        <v>286</v>
      </c>
      <c r="D42" s="40">
        <v>3004</v>
      </c>
      <c r="E42" s="41">
        <f t="shared" si="0"/>
        <v>3316</v>
      </c>
      <c r="F42" s="39">
        <v>175</v>
      </c>
      <c r="G42" s="40">
        <v>1891</v>
      </c>
      <c r="H42" s="42">
        <f t="shared" si="1"/>
        <v>2066</v>
      </c>
      <c r="I42" s="42">
        <f t="shared" si="4"/>
        <v>487</v>
      </c>
      <c r="J42" s="42">
        <f t="shared" si="2"/>
        <v>4895</v>
      </c>
      <c r="K42" s="41">
        <f t="shared" si="3"/>
        <v>5382</v>
      </c>
      <c r="L42" s="39">
        <v>711</v>
      </c>
    </row>
    <row r="43" spans="1:12" s="48" customFormat="1" ht="12.75">
      <c r="A43" s="44" t="s">
        <v>41</v>
      </c>
      <c r="B43" s="39">
        <v>908</v>
      </c>
      <c r="C43" s="39">
        <v>759</v>
      </c>
      <c r="D43" s="45">
        <v>7656</v>
      </c>
      <c r="E43" s="46">
        <f t="shared" si="0"/>
        <v>9323</v>
      </c>
      <c r="F43" s="39">
        <v>516</v>
      </c>
      <c r="G43" s="45">
        <v>1995</v>
      </c>
      <c r="H43" s="47">
        <f t="shared" si="1"/>
        <v>2511</v>
      </c>
      <c r="I43" s="47">
        <f t="shared" si="4"/>
        <v>2183</v>
      </c>
      <c r="J43" s="47">
        <f t="shared" si="2"/>
        <v>9651</v>
      </c>
      <c r="K43" s="46">
        <f t="shared" si="3"/>
        <v>11834</v>
      </c>
      <c r="L43" s="43"/>
    </row>
    <row r="44" spans="1:12" s="15" customFormat="1" ht="12.75">
      <c r="A44" s="44" t="s">
        <v>42</v>
      </c>
      <c r="B44" s="39">
        <v>16329</v>
      </c>
      <c r="C44" s="39">
        <v>36212</v>
      </c>
      <c r="D44" s="45">
        <v>226014</v>
      </c>
      <c r="E44" s="46">
        <f t="shared" si="0"/>
        <v>278555</v>
      </c>
      <c r="F44" s="39">
        <v>3670</v>
      </c>
      <c r="G44" s="45">
        <v>29523</v>
      </c>
      <c r="H44" s="47">
        <f t="shared" si="1"/>
        <v>33193</v>
      </c>
      <c r="I44" s="47">
        <f t="shared" si="4"/>
        <v>56211</v>
      </c>
      <c r="J44" s="47">
        <f t="shared" si="2"/>
        <v>255537</v>
      </c>
      <c r="K44" s="46">
        <f t="shared" si="3"/>
        <v>311748</v>
      </c>
      <c r="L44" s="39">
        <v>23190</v>
      </c>
    </row>
    <row r="45" spans="1:21" s="49" customFormat="1" ht="12.75">
      <c r="A45" s="44" t="s">
        <v>43</v>
      </c>
      <c r="B45" s="39">
        <v>30464</v>
      </c>
      <c r="C45" s="39">
        <v>5198</v>
      </c>
      <c r="D45" s="45">
        <v>408744</v>
      </c>
      <c r="E45" s="46">
        <f t="shared" si="0"/>
        <v>444406</v>
      </c>
      <c r="F45" s="39">
        <v>29767</v>
      </c>
      <c r="G45" s="45">
        <v>288203</v>
      </c>
      <c r="H45" s="47">
        <f t="shared" si="1"/>
        <v>317970</v>
      </c>
      <c r="I45" s="47">
        <f t="shared" si="4"/>
        <v>65429</v>
      </c>
      <c r="J45" s="47">
        <f t="shared" si="2"/>
        <v>696947</v>
      </c>
      <c r="K45" s="46">
        <f t="shared" si="3"/>
        <v>762376</v>
      </c>
      <c r="L45" s="39">
        <v>825684</v>
      </c>
      <c r="M45" s="48"/>
      <c r="N45" s="48"/>
      <c r="O45" s="48"/>
      <c r="P45" s="48"/>
      <c r="Q45" s="48"/>
      <c r="R45" s="48"/>
      <c r="S45" s="48"/>
      <c r="T45" s="48"/>
      <c r="U45" s="48"/>
    </row>
    <row r="46" spans="1:12" s="48" customFormat="1" ht="12.75">
      <c r="A46" s="44" t="s">
        <v>44</v>
      </c>
      <c r="B46" s="39">
        <v>1053</v>
      </c>
      <c r="C46" s="39">
        <v>854</v>
      </c>
      <c r="D46" s="45">
        <v>26965</v>
      </c>
      <c r="E46" s="46">
        <f t="shared" si="0"/>
        <v>28872</v>
      </c>
      <c r="F46" s="39">
        <v>5898</v>
      </c>
      <c r="G46" s="45">
        <v>16183</v>
      </c>
      <c r="H46" s="47">
        <f t="shared" si="1"/>
        <v>22081</v>
      </c>
      <c r="I46" s="47">
        <f t="shared" si="4"/>
        <v>7805</v>
      </c>
      <c r="J46" s="47">
        <f t="shared" si="2"/>
        <v>43148</v>
      </c>
      <c r="K46" s="46">
        <f t="shared" si="3"/>
        <v>50953</v>
      </c>
      <c r="L46" s="39">
        <v>11754</v>
      </c>
    </row>
    <row r="47" spans="1:21" s="15" customFormat="1" ht="12.75">
      <c r="A47" s="44" t="s">
        <v>45</v>
      </c>
      <c r="B47" s="43"/>
      <c r="C47" s="43"/>
      <c r="D47" s="45">
        <v>0</v>
      </c>
      <c r="E47" s="46">
        <f t="shared" si="0"/>
        <v>0</v>
      </c>
      <c r="F47" s="39">
        <v>122</v>
      </c>
      <c r="G47" s="45">
        <v>1312</v>
      </c>
      <c r="H47" s="47">
        <f t="shared" si="1"/>
        <v>1434</v>
      </c>
      <c r="I47" s="47">
        <f t="shared" si="4"/>
        <v>122</v>
      </c>
      <c r="J47" s="47">
        <f t="shared" si="2"/>
        <v>1312</v>
      </c>
      <c r="K47" s="46">
        <f t="shared" si="3"/>
        <v>1434</v>
      </c>
      <c r="L47" s="43"/>
      <c r="M47" s="48"/>
      <c r="N47" s="48"/>
      <c r="O47" s="48"/>
      <c r="P47" s="48"/>
      <c r="Q47" s="48"/>
      <c r="R47" s="48"/>
      <c r="S47" s="48"/>
      <c r="T47" s="48"/>
      <c r="U47" s="48"/>
    </row>
    <row r="48" spans="1:21" s="15" customFormat="1" ht="12.75">
      <c r="A48" s="44" t="s">
        <v>46</v>
      </c>
      <c r="B48" s="39">
        <v>48254</v>
      </c>
      <c r="C48" s="39">
        <v>252</v>
      </c>
      <c r="D48" s="45">
        <v>326924</v>
      </c>
      <c r="E48" s="46">
        <f t="shared" si="0"/>
        <v>375430</v>
      </c>
      <c r="F48" s="39">
        <v>627</v>
      </c>
      <c r="G48" s="45">
        <v>41553</v>
      </c>
      <c r="H48" s="47">
        <f t="shared" si="1"/>
        <v>42180</v>
      </c>
      <c r="I48" s="47">
        <f t="shared" si="4"/>
        <v>49133</v>
      </c>
      <c r="J48" s="47">
        <f t="shared" si="2"/>
        <v>368477</v>
      </c>
      <c r="K48" s="46">
        <f t="shared" si="3"/>
        <v>417610</v>
      </c>
      <c r="L48" s="39">
        <v>42519</v>
      </c>
      <c r="M48" s="48"/>
      <c r="N48" s="48"/>
      <c r="O48" s="48"/>
      <c r="P48" s="48"/>
      <c r="Q48" s="48"/>
      <c r="R48" s="48"/>
      <c r="S48" s="48"/>
      <c r="T48" s="48"/>
      <c r="U48" s="48"/>
    </row>
    <row r="49" spans="1:21" s="15" customFormat="1" ht="12.75">
      <c r="A49" s="44" t="s">
        <v>47</v>
      </c>
      <c r="B49" s="43"/>
      <c r="C49" s="39">
        <v>18</v>
      </c>
      <c r="D49" s="45">
        <v>252</v>
      </c>
      <c r="E49" s="46">
        <f t="shared" si="0"/>
        <v>270</v>
      </c>
      <c r="F49" s="39">
        <v>16</v>
      </c>
      <c r="G49" s="45">
        <v>382</v>
      </c>
      <c r="H49" s="47">
        <f t="shared" si="1"/>
        <v>398</v>
      </c>
      <c r="I49" s="47">
        <f t="shared" si="4"/>
        <v>34</v>
      </c>
      <c r="J49" s="47">
        <f t="shared" si="2"/>
        <v>634</v>
      </c>
      <c r="K49" s="46">
        <f t="shared" si="3"/>
        <v>668</v>
      </c>
      <c r="L49" s="43"/>
      <c r="M49" s="48"/>
      <c r="N49" s="48"/>
      <c r="O49" s="48"/>
      <c r="P49" s="48"/>
      <c r="Q49" s="48"/>
      <c r="R49" s="48"/>
      <c r="S49" s="48"/>
      <c r="T49" s="48"/>
      <c r="U49" s="48"/>
    </row>
    <row r="50" spans="1:21" s="49" customFormat="1" ht="12.75">
      <c r="A50" s="44" t="s">
        <v>48</v>
      </c>
      <c r="B50" s="39">
        <v>41913</v>
      </c>
      <c r="C50" s="39">
        <v>7425</v>
      </c>
      <c r="D50" s="45">
        <v>458602</v>
      </c>
      <c r="E50" s="46">
        <f t="shared" si="0"/>
        <v>507940</v>
      </c>
      <c r="F50" s="39">
        <v>3072</v>
      </c>
      <c r="G50" s="45">
        <v>26379</v>
      </c>
      <c r="H50" s="47">
        <f t="shared" si="1"/>
        <v>29451</v>
      </c>
      <c r="I50" s="47">
        <f t="shared" si="4"/>
        <v>52410</v>
      </c>
      <c r="J50" s="47">
        <f t="shared" si="2"/>
        <v>484981</v>
      </c>
      <c r="K50" s="46">
        <f t="shared" si="3"/>
        <v>537391</v>
      </c>
      <c r="L50" s="39">
        <v>260354</v>
      </c>
      <c r="M50" s="48"/>
      <c r="N50" s="48"/>
      <c r="O50" s="48"/>
      <c r="P50" s="48"/>
      <c r="Q50" s="48"/>
      <c r="R50" s="48"/>
      <c r="S50" s="48"/>
      <c r="T50" s="48"/>
      <c r="U50" s="48"/>
    </row>
    <row r="51" spans="1:12" s="15" customFormat="1" ht="12.75">
      <c r="A51" s="44" t="s">
        <v>49</v>
      </c>
      <c r="B51" s="39">
        <v>508</v>
      </c>
      <c r="C51" s="39">
        <v>64</v>
      </c>
      <c r="D51" s="45">
        <v>2031</v>
      </c>
      <c r="E51" s="46">
        <f t="shared" si="0"/>
        <v>2603</v>
      </c>
      <c r="F51" s="39">
        <v>728</v>
      </c>
      <c r="G51" s="45">
        <v>3956</v>
      </c>
      <c r="H51" s="47">
        <f t="shared" si="1"/>
        <v>4684</v>
      </c>
      <c r="I51" s="47">
        <f t="shared" si="4"/>
        <v>1300</v>
      </c>
      <c r="J51" s="47">
        <f t="shared" si="2"/>
        <v>5987</v>
      </c>
      <c r="K51" s="46">
        <f t="shared" si="3"/>
        <v>7287</v>
      </c>
      <c r="L51" s="39">
        <v>1094</v>
      </c>
    </row>
    <row r="52" spans="1:12" s="15" customFormat="1" ht="12.75">
      <c r="A52" s="44" t="s">
        <v>50</v>
      </c>
      <c r="B52" s="43"/>
      <c r="C52" s="43"/>
      <c r="D52" s="45">
        <v>0</v>
      </c>
      <c r="E52" s="46">
        <f t="shared" si="0"/>
        <v>0</v>
      </c>
      <c r="F52" s="43"/>
      <c r="G52" s="45">
        <v>0</v>
      </c>
      <c r="H52" s="47">
        <f t="shared" si="1"/>
        <v>0</v>
      </c>
      <c r="I52" s="47">
        <f t="shared" si="4"/>
        <v>0</v>
      </c>
      <c r="J52" s="47">
        <f t="shared" si="2"/>
        <v>0</v>
      </c>
      <c r="K52" s="46">
        <f t="shared" si="3"/>
        <v>0</v>
      </c>
      <c r="L52" s="43"/>
    </row>
    <row r="53" spans="1:12" s="48" customFormat="1" ht="12.75">
      <c r="A53" s="44" t="s">
        <v>51</v>
      </c>
      <c r="B53" s="39">
        <v>48</v>
      </c>
      <c r="C53" s="43"/>
      <c r="D53" s="45">
        <v>1839</v>
      </c>
      <c r="E53" s="46">
        <f t="shared" si="0"/>
        <v>1887</v>
      </c>
      <c r="F53" s="39">
        <v>16</v>
      </c>
      <c r="G53" s="45">
        <v>318</v>
      </c>
      <c r="H53" s="47">
        <f t="shared" si="1"/>
        <v>334</v>
      </c>
      <c r="I53" s="47">
        <f t="shared" si="4"/>
        <v>64</v>
      </c>
      <c r="J53" s="47">
        <f t="shared" si="2"/>
        <v>2157</v>
      </c>
      <c r="K53" s="46">
        <f t="shared" si="3"/>
        <v>2221</v>
      </c>
      <c r="L53" s="39">
        <v>483</v>
      </c>
    </row>
    <row r="54" spans="1:12" s="15" customFormat="1" ht="12.75">
      <c r="A54" s="44" t="s">
        <v>52</v>
      </c>
      <c r="B54" s="39">
        <v>45832</v>
      </c>
      <c r="C54" s="39">
        <v>48373</v>
      </c>
      <c r="D54" s="45">
        <v>1227005</v>
      </c>
      <c r="E54" s="46">
        <f t="shared" si="0"/>
        <v>1321210</v>
      </c>
      <c r="F54" s="39">
        <v>25227</v>
      </c>
      <c r="G54" s="45">
        <v>327580</v>
      </c>
      <c r="H54" s="47">
        <f t="shared" si="1"/>
        <v>352807</v>
      </c>
      <c r="I54" s="47">
        <f t="shared" si="4"/>
        <v>119432</v>
      </c>
      <c r="J54" s="47">
        <f t="shared" si="2"/>
        <v>1554585</v>
      </c>
      <c r="K54" s="46">
        <f t="shared" si="3"/>
        <v>1674017</v>
      </c>
      <c r="L54" s="39">
        <v>220378</v>
      </c>
    </row>
    <row r="55" spans="1:12" s="48" customFormat="1" ht="12.75">
      <c r="A55" s="44" t="s">
        <v>53</v>
      </c>
      <c r="B55" s="39">
        <v>4484</v>
      </c>
      <c r="C55" s="39">
        <v>1803</v>
      </c>
      <c r="D55" s="45">
        <v>46998</v>
      </c>
      <c r="E55" s="46">
        <f t="shared" si="0"/>
        <v>53285</v>
      </c>
      <c r="F55" s="39">
        <v>1038</v>
      </c>
      <c r="G55" s="45">
        <v>67752</v>
      </c>
      <c r="H55" s="47">
        <f t="shared" si="1"/>
        <v>68790</v>
      </c>
      <c r="I55" s="47">
        <f t="shared" si="4"/>
        <v>7325</v>
      </c>
      <c r="J55" s="47">
        <f t="shared" si="2"/>
        <v>114750</v>
      </c>
      <c r="K55" s="46">
        <f t="shared" si="3"/>
        <v>122075</v>
      </c>
      <c r="L55" s="39">
        <v>11546</v>
      </c>
    </row>
    <row r="56" spans="1:12" s="15" customFormat="1" ht="12.75">
      <c r="A56" s="44" t="s">
        <v>54</v>
      </c>
      <c r="B56" s="39">
        <v>9235</v>
      </c>
      <c r="C56" s="39">
        <v>20990</v>
      </c>
      <c r="D56" s="45">
        <v>255490</v>
      </c>
      <c r="E56" s="46">
        <f t="shared" si="0"/>
        <v>285715</v>
      </c>
      <c r="F56" s="39">
        <v>3309</v>
      </c>
      <c r="G56" s="45">
        <v>27922</v>
      </c>
      <c r="H56" s="47">
        <f t="shared" si="1"/>
        <v>31231</v>
      </c>
      <c r="I56" s="47">
        <f t="shared" si="4"/>
        <v>33534</v>
      </c>
      <c r="J56" s="47">
        <f t="shared" si="2"/>
        <v>283412</v>
      </c>
      <c r="K56" s="46">
        <f t="shared" si="3"/>
        <v>316946</v>
      </c>
      <c r="L56" s="39">
        <v>36013</v>
      </c>
    </row>
    <row r="57" spans="1:12" s="48" customFormat="1" ht="12.75">
      <c r="A57" s="44" t="s">
        <v>55</v>
      </c>
      <c r="B57" s="39">
        <v>401116</v>
      </c>
      <c r="C57" s="39">
        <v>11259</v>
      </c>
      <c r="D57" s="45">
        <v>3164881</v>
      </c>
      <c r="E57" s="46">
        <f t="shared" si="0"/>
        <v>3577256</v>
      </c>
      <c r="F57" s="39">
        <v>22161</v>
      </c>
      <c r="G57" s="45">
        <v>183750</v>
      </c>
      <c r="H57" s="47">
        <f t="shared" si="1"/>
        <v>205911</v>
      </c>
      <c r="I57" s="47">
        <f t="shared" si="4"/>
        <v>434536</v>
      </c>
      <c r="J57" s="47">
        <f t="shared" si="2"/>
        <v>3348631</v>
      </c>
      <c r="K57" s="46">
        <f t="shared" si="3"/>
        <v>3783167</v>
      </c>
      <c r="L57" s="39">
        <v>3005874</v>
      </c>
    </row>
    <row r="58" spans="1:12" s="15" customFormat="1" ht="12.75">
      <c r="A58" s="44" t="s">
        <v>56</v>
      </c>
      <c r="B58" s="39">
        <v>99035</v>
      </c>
      <c r="C58" s="39">
        <v>171017</v>
      </c>
      <c r="D58" s="45">
        <v>1970216</v>
      </c>
      <c r="E58" s="46">
        <f t="shared" si="0"/>
        <v>2240268</v>
      </c>
      <c r="F58" s="39">
        <v>51046</v>
      </c>
      <c r="G58" s="45">
        <v>580599</v>
      </c>
      <c r="H58" s="47">
        <f t="shared" si="1"/>
        <v>631645</v>
      </c>
      <c r="I58" s="47">
        <f t="shared" si="4"/>
        <v>321098</v>
      </c>
      <c r="J58" s="47">
        <f t="shared" si="2"/>
        <v>2550815</v>
      </c>
      <c r="K58" s="46">
        <f t="shared" si="3"/>
        <v>2871913</v>
      </c>
      <c r="L58" s="39">
        <v>801330</v>
      </c>
    </row>
    <row r="59" spans="1:12" s="48" customFormat="1" ht="12.75">
      <c r="A59" s="44" t="s">
        <v>57</v>
      </c>
      <c r="B59" s="39">
        <v>470</v>
      </c>
      <c r="C59" s="39">
        <v>671</v>
      </c>
      <c r="D59" s="45">
        <v>4123</v>
      </c>
      <c r="E59" s="46">
        <f t="shared" si="0"/>
        <v>5264</v>
      </c>
      <c r="F59" s="39">
        <v>202</v>
      </c>
      <c r="G59" s="45">
        <v>6002</v>
      </c>
      <c r="H59" s="47">
        <f t="shared" si="1"/>
        <v>6204</v>
      </c>
      <c r="I59" s="47">
        <f t="shared" si="4"/>
        <v>1343</v>
      </c>
      <c r="J59" s="47">
        <f t="shared" si="2"/>
        <v>10125</v>
      </c>
      <c r="K59" s="46">
        <f t="shared" si="3"/>
        <v>11468</v>
      </c>
      <c r="L59" s="39">
        <v>3114</v>
      </c>
    </row>
    <row r="60" spans="1:12" s="15" customFormat="1" ht="12.75">
      <c r="A60" s="44" t="s">
        <v>58</v>
      </c>
      <c r="B60" s="39">
        <v>1906</v>
      </c>
      <c r="C60" s="39">
        <v>84</v>
      </c>
      <c r="D60" s="45">
        <v>9470</v>
      </c>
      <c r="E60" s="46">
        <f t="shared" si="0"/>
        <v>11460</v>
      </c>
      <c r="F60" s="39">
        <v>149</v>
      </c>
      <c r="G60" s="45">
        <v>1547</v>
      </c>
      <c r="H60" s="47">
        <f t="shared" si="1"/>
        <v>1696</v>
      </c>
      <c r="I60" s="47">
        <f t="shared" si="4"/>
        <v>2139</v>
      </c>
      <c r="J60" s="47">
        <f t="shared" si="2"/>
        <v>11017</v>
      </c>
      <c r="K60" s="46">
        <f t="shared" si="3"/>
        <v>13156</v>
      </c>
      <c r="L60" s="39">
        <v>2087</v>
      </c>
    </row>
    <row r="61" spans="1:12" s="15" customFormat="1" ht="12.75">
      <c r="A61" s="44" t="s">
        <v>59</v>
      </c>
      <c r="B61" s="39">
        <v>33073</v>
      </c>
      <c r="C61" s="39">
        <v>19</v>
      </c>
      <c r="D61" s="45">
        <v>317643</v>
      </c>
      <c r="E61" s="46">
        <f t="shared" si="0"/>
        <v>350735</v>
      </c>
      <c r="F61" s="39">
        <v>2617</v>
      </c>
      <c r="G61" s="45">
        <v>12280</v>
      </c>
      <c r="H61" s="47">
        <f t="shared" si="1"/>
        <v>14897</v>
      </c>
      <c r="I61" s="47">
        <f t="shared" si="4"/>
        <v>35709</v>
      </c>
      <c r="J61" s="47">
        <f t="shared" si="2"/>
        <v>329923</v>
      </c>
      <c r="K61" s="46">
        <f t="shared" si="3"/>
        <v>365632</v>
      </c>
      <c r="L61" s="39">
        <v>207474</v>
      </c>
    </row>
    <row r="62" spans="1:12" s="48" customFormat="1" ht="12.75">
      <c r="A62" s="44" t="s">
        <v>60</v>
      </c>
      <c r="B62" s="39">
        <v>96</v>
      </c>
      <c r="C62" s="39">
        <v>57</v>
      </c>
      <c r="D62" s="45">
        <v>31376</v>
      </c>
      <c r="E62" s="46">
        <f t="shared" si="0"/>
        <v>31529</v>
      </c>
      <c r="F62" s="39">
        <v>80</v>
      </c>
      <c r="G62" s="45">
        <v>1231</v>
      </c>
      <c r="H62" s="47">
        <f t="shared" si="1"/>
        <v>1311</v>
      </c>
      <c r="I62" s="47">
        <f t="shared" si="4"/>
        <v>233</v>
      </c>
      <c r="J62" s="47">
        <f t="shared" si="2"/>
        <v>32607</v>
      </c>
      <c r="K62" s="46">
        <f t="shared" si="3"/>
        <v>32840</v>
      </c>
      <c r="L62" s="39">
        <v>2114</v>
      </c>
    </row>
    <row r="63" spans="1:12" s="15" customFormat="1" ht="12.75">
      <c r="A63" s="44" t="s">
        <v>61</v>
      </c>
      <c r="B63" s="39">
        <v>5936</v>
      </c>
      <c r="C63" s="39">
        <v>205</v>
      </c>
      <c r="D63" s="45">
        <v>59212</v>
      </c>
      <c r="E63" s="46">
        <f t="shared" si="0"/>
        <v>65353</v>
      </c>
      <c r="F63" s="39">
        <v>1908</v>
      </c>
      <c r="G63" s="45">
        <v>22213</v>
      </c>
      <c r="H63" s="47">
        <f t="shared" si="1"/>
        <v>24121</v>
      </c>
      <c r="I63" s="47">
        <f t="shared" si="4"/>
        <v>8049</v>
      </c>
      <c r="J63" s="47">
        <f t="shared" si="2"/>
        <v>81425</v>
      </c>
      <c r="K63" s="46">
        <f t="shared" si="3"/>
        <v>89474</v>
      </c>
      <c r="L63" s="39">
        <v>900989</v>
      </c>
    </row>
    <row r="64" spans="1:12" s="48" customFormat="1" ht="12.75">
      <c r="A64" s="44" t="s">
        <v>62</v>
      </c>
      <c r="B64" s="39">
        <v>2212</v>
      </c>
      <c r="C64" s="39">
        <v>1562</v>
      </c>
      <c r="D64" s="45">
        <v>27594</v>
      </c>
      <c r="E64" s="46">
        <f>SUM(B64:D64)</f>
        <v>31368</v>
      </c>
      <c r="F64" s="39">
        <v>910</v>
      </c>
      <c r="G64" s="45">
        <v>7596</v>
      </c>
      <c r="H64" s="47">
        <f t="shared" si="1"/>
        <v>8506</v>
      </c>
      <c r="I64" s="47">
        <f t="shared" si="4"/>
        <v>4684</v>
      </c>
      <c r="J64" s="47">
        <f t="shared" si="2"/>
        <v>35190</v>
      </c>
      <c r="K64" s="46">
        <f t="shared" si="3"/>
        <v>39874</v>
      </c>
      <c r="L64" s="39">
        <v>4615</v>
      </c>
    </row>
    <row r="65" spans="1:21" s="49" customFormat="1" ht="12.75">
      <c r="A65" s="44" t="s">
        <v>63</v>
      </c>
      <c r="B65" s="39">
        <v>14426</v>
      </c>
      <c r="C65" s="39">
        <v>882</v>
      </c>
      <c r="D65" s="45">
        <v>149185</v>
      </c>
      <c r="E65" s="46">
        <f t="shared" si="0"/>
        <v>164493</v>
      </c>
      <c r="F65" s="39">
        <v>1342</v>
      </c>
      <c r="G65" s="45">
        <v>14362</v>
      </c>
      <c r="H65" s="47">
        <f t="shared" si="1"/>
        <v>15704</v>
      </c>
      <c r="I65" s="47">
        <f t="shared" si="4"/>
        <v>16650</v>
      </c>
      <c r="J65" s="47">
        <f t="shared" si="2"/>
        <v>163547</v>
      </c>
      <c r="K65" s="46">
        <f t="shared" si="3"/>
        <v>180197</v>
      </c>
      <c r="L65" s="39">
        <v>91925</v>
      </c>
      <c r="M65" s="48"/>
      <c r="N65" s="48"/>
      <c r="O65" s="48"/>
      <c r="P65" s="48"/>
      <c r="Q65" s="48"/>
      <c r="R65" s="48"/>
      <c r="S65" s="48"/>
      <c r="T65" s="48"/>
      <c r="U65" s="48"/>
    </row>
    <row r="66" spans="1:12" s="15" customFormat="1" ht="12.75">
      <c r="A66" s="44" t="s">
        <v>64</v>
      </c>
      <c r="B66" s="39">
        <v>2040</v>
      </c>
      <c r="C66" s="39">
        <v>986</v>
      </c>
      <c r="D66" s="45">
        <v>31352</v>
      </c>
      <c r="E66" s="46">
        <f t="shared" si="0"/>
        <v>34378</v>
      </c>
      <c r="F66" s="39">
        <v>5137</v>
      </c>
      <c r="G66" s="45">
        <v>43222</v>
      </c>
      <c r="H66" s="47">
        <f t="shared" si="1"/>
        <v>48359</v>
      </c>
      <c r="I66" s="47">
        <f t="shared" si="4"/>
        <v>8163</v>
      </c>
      <c r="J66" s="47">
        <f t="shared" si="2"/>
        <v>74574</v>
      </c>
      <c r="K66" s="46">
        <f t="shared" si="3"/>
        <v>82737</v>
      </c>
      <c r="L66" s="39">
        <v>29622</v>
      </c>
    </row>
    <row r="67" spans="1:12" s="15" customFormat="1" ht="12.75">
      <c r="A67" s="44" t="s">
        <v>65</v>
      </c>
      <c r="B67" s="39">
        <v>66</v>
      </c>
      <c r="C67" s="39">
        <v>240</v>
      </c>
      <c r="D67" s="45">
        <v>3033</v>
      </c>
      <c r="E67" s="46">
        <f t="shared" si="0"/>
        <v>3339</v>
      </c>
      <c r="F67" s="39">
        <v>566</v>
      </c>
      <c r="G67" s="45">
        <v>6105</v>
      </c>
      <c r="H67" s="47">
        <f t="shared" si="1"/>
        <v>6671</v>
      </c>
      <c r="I67" s="47">
        <f t="shared" si="4"/>
        <v>872</v>
      </c>
      <c r="J67" s="47">
        <f t="shared" si="2"/>
        <v>9138</v>
      </c>
      <c r="K67" s="46">
        <f t="shared" si="3"/>
        <v>10010</v>
      </c>
      <c r="L67" s="39">
        <v>1586</v>
      </c>
    </row>
    <row r="68" spans="1:12" s="15" customFormat="1" ht="12.75">
      <c r="A68" s="44" t="s">
        <v>66</v>
      </c>
      <c r="B68" s="39">
        <v>44291</v>
      </c>
      <c r="C68" s="39">
        <v>5218</v>
      </c>
      <c r="D68" s="45">
        <v>1294380</v>
      </c>
      <c r="E68" s="46">
        <f t="shared" si="0"/>
        <v>1343889</v>
      </c>
      <c r="F68" s="39">
        <v>6838</v>
      </c>
      <c r="G68" s="45">
        <v>76220</v>
      </c>
      <c r="H68" s="47">
        <f t="shared" si="1"/>
        <v>83058</v>
      </c>
      <c r="I68" s="47">
        <f t="shared" si="4"/>
        <v>56347</v>
      </c>
      <c r="J68" s="47">
        <f t="shared" si="2"/>
        <v>1370600</v>
      </c>
      <c r="K68" s="46">
        <f t="shared" si="3"/>
        <v>1426947</v>
      </c>
      <c r="L68" s="39">
        <v>347742</v>
      </c>
    </row>
    <row r="69" spans="1:12" s="15" customFormat="1" ht="12.75">
      <c r="A69" s="44" t="s">
        <v>67</v>
      </c>
      <c r="B69" s="39">
        <v>826</v>
      </c>
      <c r="C69" s="39">
        <v>38</v>
      </c>
      <c r="D69" s="45">
        <v>14012</v>
      </c>
      <c r="E69" s="46">
        <f t="shared" si="0"/>
        <v>14876</v>
      </c>
      <c r="F69" s="39">
        <v>1716</v>
      </c>
      <c r="G69" s="45">
        <v>40137</v>
      </c>
      <c r="H69" s="47">
        <f t="shared" si="1"/>
        <v>41853</v>
      </c>
      <c r="I69" s="47">
        <f t="shared" si="4"/>
        <v>2580</v>
      </c>
      <c r="J69" s="47">
        <f t="shared" si="2"/>
        <v>54149</v>
      </c>
      <c r="K69" s="46">
        <f t="shared" si="3"/>
        <v>56729</v>
      </c>
      <c r="L69" s="39">
        <v>8245</v>
      </c>
    </row>
    <row r="70" spans="1:12" s="15" customFormat="1" ht="12.75">
      <c r="A70" s="44" t="s">
        <v>68</v>
      </c>
      <c r="B70" s="39">
        <v>9312</v>
      </c>
      <c r="C70" s="39">
        <v>4052</v>
      </c>
      <c r="D70" s="45">
        <v>85247</v>
      </c>
      <c r="E70" s="46">
        <f t="shared" si="0"/>
        <v>98611</v>
      </c>
      <c r="F70" s="39">
        <v>1751</v>
      </c>
      <c r="G70" s="45">
        <v>13512</v>
      </c>
      <c r="H70" s="47">
        <f t="shared" si="1"/>
        <v>15263</v>
      </c>
      <c r="I70" s="47">
        <f t="shared" si="4"/>
        <v>15115</v>
      </c>
      <c r="J70" s="47">
        <f t="shared" si="2"/>
        <v>98759</v>
      </c>
      <c r="K70" s="46">
        <f t="shared" si="3"/>
        <v>113874</v>
      </c>
      <c r="L70" s="39">
        <v>2812</v>
      </c>
    </row>
    <row r="71" spans="1:12" s="15" customFormat="1" ht="12.75">
      <c r="A71" s="44" t="s">
        <v>69</v>
      </c>
      <c r="B71" s="39">
        <v>17257</v>
      </c>
      <c r="C71" s="39">
        <v>585</v>
      </c>
      <c r="D71" s="45">
        <v>125687</v>
      </c>
      <c r="E71" s="46">
        <f t="shared" si="0"/>
        <v>143529</v>
      </c>
      <c r="F71" s="39">
        <v>2563</v>
      </c>
      <c r="G71" s="45">
        <v>25326</v>
      </c>
      <c r="H71" s="47">
        <f t="shared" si="1"/>
        <v>27889</v>
      </c>
      <c r="I71" s="47">
        <f t="shared" si="4"/>
        <v>20405</v>
      </c>
      <c r="J71" s="47">
        <f t="shared" si="2"/>
        <v>151013</v>
      </c>
      <c r="K71" s="46">
        <f t="shared" si="3"/>
        <v>171418</v>
      </c>
      <c r="L71" s="39">
        <v>395</v>
      </c>
    </row>
    <row r="72" spans="1:12" s="15" customFormat="1" ht="12.75">
      <c r="A72" s="44" t="s">
        <v>70</v>
      </c>
      <c r="B72" s="39">
        <v>10</v>
      </c>
      <c r="C72" s="39">
        <v>41</v>
      </c>
      <c r="D72" s="45">
        <v>241</v>
      </c>
      <c r="E72" s="46">
        <f t="shared" si="0"/>
        <v>292</v>
      </c>
      <c r="F72" s="39">
        <v>141</v>
      </c>
      <c r="G72" s="45">
        <v>1392</v>
      </c>
      <c r="H72" s="47">
        <f t="shared" si="1"/>
        <v>1533</v>
      </c>
      <c r="I72" s="47">
        <f t="shared" si="4"/>
        <v>192</v>
      </c>
      <c r="J72" s="47">
        <f t="shared" si="2"/>
        <v>1633</v>
      </c>
      <c r="K72" s="46">
        <f t="shared" si="3"/>
        <v>1825</v>
      </c>
      <c r="L72" s="39">
        <v>92</v>
      </c>
    </row>
    <row r="73" spans="1:12" s="15" customFormat="1" ht="12.75">
      <c r="A73" s="44" t="s">
        <v>71</v>
      </c>
      <c r="B73" s="39">
        <v>71657</v>
      </c>
      <c r="C73" s="39">
        <v>4455</v>
      </c>
      <c r="D73" s="45">
        <v>1213279</v>
      </c>
      <c r="E73" s="46">
        <f t="shared" si="0"/>
        <v>1289391</v>
      </c>
      <c r="F73" s="39">
        <v>9760</v>
      </c>
      <c r="G73" s="45">
        <v>84697</v>
      </c>
      <c r="H73" s="47">
        <f t="shared" si="1"/>
        <v>94457</v>
      </c>
      <c r="I73" s="47">
        <f t="shared" si="4"/>
        <v>85872</v>
      </c>
      <c r="J73" s="47">
        <f t="shared" si="2"/>
        <v>1297976</v>
      </c>
      <c r="K73" s="46">
        <f t="shared" si="3"/>
        <v>1383848</v>
      </c>
      <c r="L73" s="39">
        <v>555089</v>
      </c>
    </row>
    <row r="74" spans="1:12" s="15" customFormat="1" ht="12.75">
      <c r="A74" s="44" t="s">
        <v>72</v>
      </c>
      <c r="B74" s="43"/>
      <c r="C74" s="43"/>
      <c r="D74" s="45">
        <v>0</v>
      </c>
      <c r="E74" s="46">
        <f t="shared" si="0"/>
        <v>0</v>
      </c>
      <c r="F74" s="39">
        <v>2</v>
      </c>
      <c r="G74" s="45">
        <v>2</v>
      </c>
      <c r="H74" s="47">
        <f t="shared" si="1"/>
        <v>4</v>
      </c>
      <c r="I74" s="47">
        <f t="shared" si="4"/>
        <v>2</v>
      </c>
      <c r="J74" s="47">
        <f t="shared" si="2"/>
        <v>2</v>
      </c>
      <c r="K74" s="46">
        <f t="shared" si="3"/>
        <v>4</v>
      </c>
      <c r="L74" s="39">
        <v>2</v>
      </c>
    </row>
    <row r="75" spans="1:12" s="15" customFormat="1" ht="12.75">
      <c r="A75" s="44" t="s">
        <v>73</v>
      </c>
      <c r="B75" s="39">
        <v>92586</v>
      </c>
      <c r="C75" s="39">
        <v>7</v>
      </c>
      <c r="D75" s="45">
        <v>915139</v>
      </c>
      <c r="E75" s="46">
        <f t="shared" si="0"/>
        <v>1007732</v>
      </c>
      <c r="F75" s="39">
        <v>71</v>
      </c>
      <c r="G75" s="45">
        <v>745</v>
      </c>
      <c r="H75" s="47">
        <f t="shared" si="1"/>
        <v>816</v>
      </c>
      <c r="I75" s="47">
        <f t="shared" si="4"/>
        <v>92664</v>
      </c>
      <c r="J75" s="47">
        <f t="shared" si="2"/>
        <v>915884</v>
      </c>
      <c r="K75" s="46">
        <f t="shared" si="3"/>
        <v>1008548</v>
      </c>
      <c r="L75" s="39">
        <v>5238610</v>
      </c>
    </row>
    <row r="76" spans="1:12" s="15" customFormat="1" ht="12.75">
      <c r="A76" s="44" t="s">
        <v>74</v>
      </c>
      <c r="B76" s="39">
        <v>140</v>
      </c>
      <c r="C76" s="39">
        <v>139</v>
      </c>
      <c r="D76" s="45">
        <v>2573</v>
      </c>
      <c r="E76" s="46">
        <f t="shared" si="0"/>
        <v>2852</v>
      </c>
      <c r="F76" s="39">
        <v>1</v>
      </c>
      <c r="G76" s="45">
        <v>145</v>
      </c>
      <c r="H76" s="47">
        <f t="shared" si="1"/>
        <v>146</v>
      </c>
      <c r="I76" s="47">
        <f t="shared" si="4"/>
        <v>280</v>
      </c>
      <c r="J76" s="47">
        <f t="shared" si="2"/>
        <v>2718</v>
      </c>
      <c r="K76" s="46">
        <f t="shared" si="3"/>
        <v>2998</v>
      </c>
      <c r="L76" s="39">
        <v>700</v>
      </c>
    </row>
    <row r="77" spans="1:12" s="15" customFormat="1" ht="12.75">
      <c r="A77" s="44" t="s">
        <v>75</v>
      </c>
      <c r="B77" s="39">
        <v>151</v>
      </c>
      <c r="C77" s="39">
        <v>552</v>
      </c>
      <c r="D77" s="45">
        <v>5357</v>
      </c>
      <c r="E77" s="46">
        <f t="shared" si="0"/>
        <v>6060</v>
      </c>
      <c r="F77" s="39">
        <v>166</v>
      </c>
      <c r="G77" s="45">
        <v>1436</v>
      </c>
      <c r="H77" s="47">
        <f t="shared" si="1"/>
        <v>1602</v>
      </c>
      <c r="I77" s="47">
        <f t="shared" si="4"/>
        <v>869</v>
      </c>
      <c r="J77" s="47">
        <f t="shared" si="2"/>
        <v>6793</v>
      </c>
      <c r="K77" s="46">
        <f t="shared" si="3"/>
        <v>7662</v>
      </c>
      <c r="L77" s="39">
        <v>623</v>
      </c>
    </row>
    <row r="78" spans="1:12" s="48" customFormat="1" ht="12.75">
      <c r="A78" s="44" t="s">
        <v>76</v>
      </c>
      <c r="B78" s="39">
        <v>107</v>
      </c>
      <c r="C78" s="43"/>
      <c r="D78" s="45">
        <v>2237</v>
      </c>
      <c r="E78" s="46">
        <f t="shared" si="0"/>
        <v>2344</v>
      </c>
      <c r="F78" s="39">
        <v>194</v>
      </c>
      <c r="G78" s="45">
        <v>1764</v>
      </c>
      <c r="H78" s="47">
        <f t="shared" si="1"/>
        <v>1958</v>
      </c>
      <c r="I78" s="47">
        <f t="shared" si="4"/>
        <v>301</v>
      </c>
      <c r="J78" s="47">
        <f t="shared" si="2"/>
        <v>4001</v>
      </c>
      <c r="K78" s="46">
        <f t="shared" si="3"/>
        <v>4302</v>
      </c>
      <c r="L78" s="43"/>
    </row>
    <row r="79" spans="1:12" s="48" customFormat="1" ht="12.75">
      <c r="A79" s="44" t="s">
        <v>77</v>
      </c>
      <c r="B79" s="43"/>
      <c r="C79" s="39">
        <v>109</v>
      </c>
      <c r="D79" s="45">
        <v>726</v>
      </c>
      <c r="E79" s="46">
        <f t="shared" si="0"/>
        <v>835</v>
      </c>
      <c r="F79" s="39">
        <v>52</v>
      </c>
      <c r="G79" s="45">
        <v>533</v>
      </c>
      <c r="H79" s="47">
        <f t="shared" si="1"/>
        <v>585</v>
      </c>
      <c r="I79" s="47">
        <f t="shared" si="4"/>
        <v>161</v>
      </c>
      <c r="J79" s="47">
        <f t="shared" si="2"/>
        <v>1259</v>
      </c>
      <c r="K79" s="46">
        <f t="shared" si="3"/>
        <v>1420</v>
      </c>
      <c r="L79" s="43"/>
    </row>
    <row r="80" spans="1:12" s="15" customFormat="1" ht="12.75">
      <c r="A80" s="44" t="s">
        <v>78</v>
      </c>
      <c r="B80" s="43"/>
      <c r="C80" s="43"/>
      <c r="D80" s="45">
        <v>0</v>
      </c>
      <c r="E80" s="46">
        <f t="shared" si="0"/>
        <v>0</v>
      </c>
      <c r="F80" s="43"/>
      <c r="G80" s="45">
        <v>0</v>
      </c>
      <c r="H80" s="47">
        <f t="shared" si="1"/>
        <v>0</v>
      </c>
      <c r="I80" s="47">
        <f t="shared" si="4"/>
        <v>0</v>
      </c>
      <c r="J80" s="47">
        <f t="shared" si="2"/>
        <v>0</v>
      </c>
      <c r="K80" s="46">
        <f t="shared" si="3"/>
        <v>0</v>
      </c>
      <c r="L80" s="43"/>
    </row>
    <row r="81" spans="1:12" s="15" customFormat="1" ht="12.75">
      <c r="A81" s="44" t="s">
        <v>79</v>
      </c>
      <c r="B81" s="39">
        <v>358</v>
      </c>
      <c r="C81" s="39">
        <v>490</v>
      </c>
      <c r="D81" s="45">
        <v>8031</v>
      </c>
      <c r="E81" s="46">
        <f t="shared" si="0"/>
        <v>8879</v>
      </c>
      <c r="F81" s="39">
        <v>315</v>
      </c>
      <c r="G81" s="45">
        <v>9303</v>
      </c>
      <c r="H81" s="47">
        <f t="shared" si="1"/>
        <v>9618</v>
      </c>
      <c r="I81" s="47">
        <f t="shared" si="4"/>
        <v>1163</v>
      </c>
      <c r="J81" s="47">
        <f t="shared" si="2"/>
        <v>17334</v>
      </c>
      <c r="K81" s="46">
        <f t="shared" si="3"/>
        <v>18497</v>
      </c>
      <c r="L81" s="39">
        <v>152544</v>
      </c>
    </row>
    <row r="82" spans="1:12" s="15" customFormat="1" ht="12.75">
      <c r="A82" s="44" t="s">
        <v>80</v>
      </c>
      <c r="B82" s="39">
        <v>6088</v>
      </c>
      <c r="C82" s="39">
        <v>157</v>
      </c>
      <c r="D82" s="45">
        <v>50528</v>
      </c>
      <c r="E82" s="46">
        <f t="shared" si="0"/>
        <v>56773</v>
      </c>
      <c r="F82" s="39">
        <v>871</v>
      </c>
      <c r="G82" s="45">
        <v>1379</v>
      </c>
      <c r="H82" s="47">
        <f t="shared" si="1"/>
        <v>2250</v>
      </c>
      <c r="I82" s="47">
        <f t="shared" si="4"/>
        <v>7116</v>
      </c>
      <c r="J82" s="47">
        <f t="shared" si="2"/>
        <v>51907</v>
      </c>
      <c r="K82" s="46">
        <f t="shared" si="3"/>
        <v>59023</v>
      </c>
      <c r="L82" s="39">
        <v>1679</v>
      </c>
    </row>
    <row r="83" spans="1:12" s="48" customFormat="1" ht="12.75">
      <c r="A83" s="44" t="s">
        <v>81</v>
      </c>
      <c r="B83" s="39">
        <v>2967</v>
      </c>
      <c r="C83" s="39">
        <v>901</v>
      </c>
      <c r="D83" s="45">
        <v>41898</v>
      </c>
      <c r="E83" s="46">
        <f t="shared" si="0"/>
        <v>45766</v>
      </c>
      <c r="F83" s="39">
        <v>16498</v>
      </c>
      <c r="G83" s="45">
        <v>102671</v>
      </c>
      <c r="H83" s="47">
        <f t="shared" si="1"/>
        <v>119169</v>
      </c>
      <c r="I83" s="47">
        <f t="shared" si="4"/>
        <v>20366</v>
      </c>
      <c r="J83" s="47">
        <f t="shared" si="2"/>
        <v>144569</v>
      </c>
      <c r="K83" s="46">
        <f t="shared" si="3"/>
        <v>164935</v>
      </c>
      <c r="L83" s="39">
        <v>206495</v>
      </c>
    </row>
    <row r="84" spans="1:12" s="15" customFormat="1" ht="12.75">
      <c r="A84" s="44" t="s">
        <v>82</v>
      </c>
      <c r="B84" s="39">
        <v>34</v>
      </c>
      <c r="C84" s="39">
        <v>650</v>
      </c>
      <c r="D84" s="45">
        <v>2019</v>
      </c>
      <c r="E84" s="46">
        <f t="shared" si="0"/>
        <v>2703</v>
      </c>
      <c r="F84" s="39">
        <v>101</v>
      </c>
      <c r="G84" s="45">
        <v>2874</v>
      </c>
      <c r="H84" s="47">
        <f t="shared" si="1"/>
        <v>2975</v>
      </c>
      <c r="I84" s="47">
        <f t="shared" si="4"/>
        <v>785</v>
      </c>
      <c r="J84" s="47">
        <f t="shared" si="2"/>
        <v>4893</v>
      </c>
      <c r="K84" s="46">
        <f t="shared" si="3"/>
        <v>5678</v>
      </c>
      <c r="L84" s="39">
        <v>802</v>
      </c>
    </row>
    <row r="85" spans="1:12" s="15" customFormat="1" ht="12.75">
      <c r="A85" s="44" t="s">
        <v>83</v>
      </c>
      <c r="B85" s="39">
        <v>5</v>
      </c>
      <c r="C85" s="43"/>
      <c r="D85" s="45">
        <v>126</v>
      </c>
      <c r="E85" s="46">
        <f t="shared" si="0"/>
        <v>131</v>
      </c>
      <c r="F85" s="39">
        <v>25</v>
      </c>
      <c r="G85" s="45">
        <v>216</v>
      </c>
      <c r="H85" s="47">
        <f t="shared" si="1"/>
        <v>241</v>
      </c>
      <c r="I85" s="47">
        <f t="shared" si="4"/>
        <v>30</v>
      </c>
      <c r="J85" s="47">
        <f t="shared" si="2"/>
        <v>342</v>
      </c>
      <c r="K85" s="46">
        <f t="shared" si="3"/>
        <v>372</v>
      </c>
      <c r="L85" s="39">
        <v>63</v>
      </c>
    </row>
    <row r="86" spans="1:12" s="48" customFormat="1" ht="12.75">
      <c r="A86" s="44" t="s">
        <v>84</v>
      </c>
      <c r="B86" s="39">
        <v>6835</v>
      </c>
      <c r="C86" s="39">
        <v>6661</v>
      </c>
      <c r="D86" s="45">
        <v>119543</v>
      </c>
      <c r="E86" s="46">
        <f>SUM(B86:D86)</f>
        <v>133039</v>
      </c>
      <c r="F86" s="39">
        <v>87726</v>
      </c>
      <c r="G86" s="45">
        <v>633887</v>
      </c>
      <c r="H86" s="47">
        <f t="shared" si="1"/>
        <v>721613</v>
      </c>
      <c r="I86" s="47">
        <f t="shared" si="4"/>
        <v>101222</v>
      </c>
      <c r="J86" s="47">
        <f>SUM(D86+G86)</f>
        <v>753430</v>
      </c>
      <c r="K86" s="46">
        <f t="shared" si="3"/>
        <v>854652</v>
      </c>
      <c r="L86" s="39">
        <v>80268</v>
      </c>
    </row>
    <row r="87" spans="1:12" s="48" customFormat="1" ht="12.75">
      <c r="A87" s="44" t="s">
        <v>85</v>
      </c>
      <c r="B87" s="39">
        <v>1082</v>
      </c>
      <c r="C87" s="39">
        <v>403</v>
      </c>
      <c r="D87" s="45">
        <v>11407</v>
      </c>
      <c r="E87" s="46">
        <f t="shared" si="0"/>
        <v>12892</v>
      </c>
      <c r="F87" s="39">
        <v>665</v>
      </c>
      <c r="G87" s="45">
        <v>4926</v>
      </c>
      <c r="H87" s="47">
        <f t="shared" si="1"/>
        <v>5591</v>
      </c>
      <c r="I87" s="47">
        <f t="shared" si="4"/>
        <v>2150</v>
      </c>
      <c r="J87" s="47">
        <f t="shared" si="2"/>
        <v>16333</v>
      </c>
      <c r="K87" s="46">
        <f t="shared" si="3"/>
        <v>18483</v>
      </c>
      <c r="L87" s="39">
        <v>9275</v>
      </c>
    </row>
    <row r="88" spans="1:12" s="48" customFormat="1" ht="12.75">
      <c r="A88" s="44" t="s">
        <v>86</v>
      </c>
      <c r="B88" s="39">
        <v>5091</v>
      </c>
      <c r="C88" s="39">
        <v>93</v>
      </c>
      <c r="D88" s="45">
        <v>201432</v>
      </c>
      <c r="E88" s="46">
        <f t="shared" si="0"/>
        <v>206616</v>
      </c>
      <c r="F88" s="39">
        <v>229</v>
      </c>
      <c r="G88" s="45">
        <v>11732</v>
      </c>
      <c r="H88" s="47">
        <f t="shared" si="1"/>
        <v>11961</v>
      </c>
      <c r="I88" s="47">
        <f t="shared" si="4"/>
        <v>5413</v>
      </c>
      <c r="J88" s="47">
        <f t="shared" si="2"/>
        <v>213164</v>
      </c>
      <c r="K88" s="46">
        <f t="shared" si="3"/>
        <v>218577</v>
      </c>
      <c r="L88" s="39">
        <v>7915</v>
      </c>
    </row>
    <row r="89" spans="1:12" s="15" customFormat="1" ht="12.75">
      <c r="A89" s="44" t="s">
        <v>87</v>
      </c>
      <c r="B89" s="39">
        <v>161</v>
      </c>
      <c r="C89" s="39">
        <v>16</v>
      </c>
      <c r="D89" s="45">
        <v>1386</v>
      </c>
      <c r="E89" s="46">
        <f aca="true" t="shared" si="5" ref="E89:E119">SUM(B89:D89)</f>
        <v>1563</v>
      </c>
      <c r="F89" s="39">
        <v>31</v>
      </c>
      <c r="G89" s="45">
        <v>308</v>
      </c>
      <c r="H89" s="47">
        <f aca="true" t="shared" si="6" ref="H89:H119">SUM(F89:G89)</f>
        <v>339</v>
      </c>
      <c r="I89" s="47">
        <f aca="true" t="shared" si="7" ref="I89:I119">SUM(B89+C89+F89)</f>
        <v>208</v>
      </c>
      <c r="J89" s="47">
        <f aca="true" t="shared" si="8" ref="J89:J119">SUM(D89+G89)</f>
        <v>1694</v>
      </c>
      <c r="K89" s="46">
        <f aca="true" t="shared" si="9" ref="K89:K119">SUM(E89+H89)</f>
        <v>1902</v>
      </c>
      <c r="L89" s="43"/>
    </row>
    <row r="90" spans="1:12" s="48" customFormat="1" ht="12.75">
      <c r="A90" s="44" t="s">
        <v>88</v>
      </c>
      <c r="B90" s="39">
        <v>34344</v>
      </c>
      <c r="C90" s="39">
        <v>17260</v>
      </c>
      <c r="D90" s="45">
        <v>409665</v>
      </c>
      <c r="E90" s="46">
        <f t="shared" si="5"/>
        <v>461269</v>
      </c>
      <c r="F90" s="39">
        <v>3422</v>
      </c>
      <c r="G90" s="45">
        <v>29045</v>
      </c>
      <c r="H90" s="47">
        <f t="shared" si="6"/>
        <v>32467</v>
      </c>
      <c r="I90" s="47">
        <f t="shared" si="7"/>
        <v>55026</v>
      </c>
      <c r="J90" s="47">
        <f t="shared" si="8"/>
        <v>438710</v>
      </c>
      <c r="K90" s="46">
        <f t="shared" si="9"/>
        <v>493736</v>
      </c>
      <c r="L90" s="39">
        <v>97034</v>
      </c>
    </row>
    <row r="91" spans="1:12" s="15" customFormat="1" ht="12.75">
      <c r="A91" s="44" t="s">
        <v>89</v>
      </c>
      <c r="B91" s="39">
        <v>16286</v>
      </c>
      <c r="C91" s="39">
        <v>3</v>
      </c>
      <c r="D91" s="45">
        <v>277068</v>
      </c>
      <c r="E91" s="46">
        <f t="shared" si="5"/>
        <v>293357</v>
      </c>
      <c r="F91" s="39">
        <v>2350</v>
      </c>
      <c r="G91" s="45">
        <v>52162</v>
      </c>
      <c r="H91" s="47">
        <f t="shared" si="6"/>
        <v>54512</v>
      </c>
      <c r="I91" s="47">
        <f t="shared" si="7"/>
        <v>18639</v>
      </c>
      <c r="J91" s="47">
        <f t="shared" si="8"/>
        <v>329230</v>
      </c>
      <c r="K91" s="46">
        <f t="shared" si="9"/>
        <v>347869</v>
      </c>
      <c r="L91" s="39">
        <v>277713</v>
      </c>
    </row>
    <row r="92" spans="1:21" s="49" customFormat="1" ht="12.75">
      <c r="A92" s="44" t="s">
        <v>90</v>
      </c>
      <c r="B92" s="39">
        <v>46121</v>
      </c>
      <c r="C92" s="39">
        <v>106</v>
      </c>
      <c r="D92" s="45">
        <v>569920</v>
      </c>
      <c r="E92" s="46">
        <f t="shared" si="5"/>
        <v>616147</v>
      </c>
      <c r="F92" s="39">
        <v>81</v>
      </c>
      <c r="G92" s="45">
        <v>2785</v>
      </c>
      <c r="H92" s="47">
        <f t="shared" si="6"/>
        <v>2866</v>
      </c>
      <c r="I92" s="47">
        <f t="shared" si="7"/>
        <v>46308</v>
      </c>
      <c r="J92" s="47">
        <f t="shared" si="8"/>
        <v>572705</v>
      </c>
      <c r="K92" s="46">
        <f t="shared" si="9"/>
        <v>619013</v>
      </c>
      <c r="L92" s="39">
        <v>668830</v>
      </c>
      <c r="M92" s="48"/>
      <c r="N92" s="48"/>
      <c r="O92" s="48"/>
      <c r="P92" s="48"/>
      <c r="Q92" s="48"/>
      <c r="R92" s="48"/>
      <c r="S92" s="48"/>
      <c r="T92" s="48"/>
      <c r="U92" s="48"/>
    </row>
    <row r="93" spans="1:12" s="15" customFormat="1" ht="12.75">
      <c r="A93" s="44" t="s">
        <v>91</v>
      </c>
      <c r="B93" s="39">
        <v>71128</v>
      </c>
      <c r="C93" s="39">
        <v>14060</v>
      </c>
      <c r="D93" s="45">
        <v>1019915</v>
      </c>
      <c r="E93" s="46">
        <f t="shared" si="5"/>
        <v>1105103</v>
      </c>
      <c r="F93" s="39">
        <v>30235</v>
      </c>
      <c r="G93" s="45">
        <v>334123</v>
      </c>
      <c r="H93" s="47">
        <f t="shared" si="6"/>
        <v>364358</v>
      </c>
      <c r="I93" s="47">
        <f t="shared" si="7"/>
        <v>115423</v>
      </c>
      <c r="J93" s="47">
        <f t="shared" si="8"/>
        <v>1354038</v>
      </c>
      <c r="K93" s="46">
        <f t="shared" si="9"/>
        <v>1469461</v>
      </c>
      <c r="L93" s="39">
        <v>400761</v>
      </c>
    </row>
    <row r="94" spans="1:12" s="15" customFormat="1" ht="12.75" customHeight="1">
      <c r="A94" s="44" t="s">
        <v>92</v>
      </c>
      <c r="B94" s="39">
        <v>19</v>
      </c>
      <c r="C94" s="39">
        <v>459</v>
      </c>
      <c r="D94" s="45">
        <v>3647</v>
      </c>
      <c r="E94" s="46">
        <f t="shared" si="5"/>
        <v>4125</v>
      </c>
      <c r="F94" s="39">
        <v>89</v>
      </c>
      <c r="G94" s="45">
        <v>674</v>
      </c>
      <c r="H94" s="47">
        <f t="shared" si="6"/>
        <v>763</v>
      </c>
      <c r="I94" s="47">
        <f t="shared" si="7"/>
        <v>567</v>
      </c>
      <c r="J94" s="47">
        <f t="shared" si="8"/>
        <v>4321</v>
      </c>
      <c r="K94" s="46">
        <f t="shared" si="9"/>
        <v>4888</v>
      </c>
      <c r="L94" s="43"/>
    </row>
    <row r="95" spans="1:12" s="48" customFormat="1" ht="12.75">
      <c r="A95" s="44" t="s">
        <v>93</v>
      </c>
      <c r="B95" s="39">
        <v>70908</v>
      </c>
      <c r="C95" s="39">
        <v>650</v>
      </c>
      <c r="D95" s="45">
        <v>460991</v>
      </c>
      <c r="E95" s="46">
        <f t="shared" si="5"/>
        <v>532549</v>
      </c>
      <c r="F95" s="39">
        <v>5996</v>
      </c>
      <c r="G95" s="45">
        <v>180909</v>
      </c>
      <c r="H95" s="47">
        <f t="shared" si="6"/>
        <v>186905</v>
      </c>
      <c r="I95" s="47">
        <f t="shared" si="7"/>
        <v>77554</v>
      </c>
      <c r="J95" s="47">
        <f t="shared" si="8"/>
        <v>641900</v>
      </c>
      <c r="K95" s="46">
        <f t="shared" si="9"/>
        <v>719454</v>
      </c>
      <c r="L95" s="39">
        <v>902507</v>
      </c>
    </row>
    <row r="96" spans="1:12" s="48" customFormat="1" ht="12.75">
      <c r="A96" s="44" t="s">
        <v>94</v>
      </c>
      <c r="B96" s="39">
        <v>471</v>
      </c>
      <c r="C96" s="43"/>
      <c r="D96" s="45">
        <v>4003</v>
      </c>
      <c r="E96" s="46">
        <f t="shared" si="5"/>
        <v>4474</v>
      </c>
      <c r="F96" s="43"/>
      <c r="G96" s="45">
        <v>141</v>
      </c>
      <c r="H96" s="47">
        <f t="shared" si="6"/>
        <v>141</v>
      </c>
      <c r="I96" s="47">
        <f t="shared" si="7"/>
        <v>471</v>
      </c>
      <c r="J96" s="47">
        <f t="shared" si="8"/>
        <v>4144</v>
      </c>
      <c r="K96" s="46">
        <f t="shared" si="9"/>
        <v>4615</v>
      </c>
      <c r="L96" s="39">
        <v>345</v>
      </c>
    </row>
    <row r="97" spans="1:12" s="15" customFormat="1" ht="12.75">
      <c r="A97" s="44" t="s">
        <v>95</v>
      </c>
      <c r="B97" s="39">
        <v>8216</v>
      </c>
      <c r="C97" s="39">
        <v>278</v>
      </c>
      <c r="D97" s="45">
        <v>107518</v>
      </c>
      <c r="E97" s="46">
        <f t="shared" si="5"/>
        <v>116012</v>
      </c>
      <c r="F97" s="39">
        <v>1131</v>
      </c>
      <c r="G97" s="45">
        <v>4170</v>
      </c>
      <c r="H97" s="47">
        <f t="shared" si="6"/>
        <v>5301</v>
      </c>
      <c r="I97" s="47">
        <f t="shared" si="7"/>
        <v>9625</v>
      </c>
      <c r="J97" s="47">
        <f t="shared" si="8"/>
        <v>111688</v>
      </c>
      <c r="K97" s="46">
        <f t="shared" si="9"/>
        <v>121313</v>
      </c>
      <c r="L97" s="43"/>
    </row>
    <row r="98" spans="1:12" s="48" customFormat="1" ht="12.75">
      <c r="A98" s="44" t="s">
        <v>96</v>
      </c>
      <c r="B98" s="39">
        <v>937</v>
      </c>
      <c r="C98" s="39">
        <v>69</v>
      </c>
      <c r="D98" s="45">
        <v>8926</v>
      </c>
      <c r="E98" s="46">
        <f t="shared" si="5"/>
        <v>9932</v>
      </c>
      <c r="F98" s="39">
        <v>343</v>
      </c>
      <c r="G98" s="45">
        <v>5035</v>
      </c>
      <c r="H98" s="47">
        <f t="shared" si="6"/>
        <v>5378</v>
      </c>
      <c r="I98" s="47">
        <f t="shared" si="7"/>
        <v>1349</v>
      </c>
      <c r="J98" s="47">
        <f t="shared" si="8"/>
        <v>13961</v>
      </c>
      <c r="K98" s="46">
        <f t="shared" si="9"/>
        <v>15310</v>
      </c>
      <c r="L98" s="39">
        <v>109</v>
      </c>
    </row>
    <row r="99" spans="1:12" s="48" customFormat="1" ht="12.75">
      <c r="A99" s="44" t="s">
        <v>97</v>
      </c>
      <c r="B99" s="39">
        <v>89</v>
      </c>
      <c r="C99" s="39">
        <v>71</v>
      </c>
      <c r="D99" s="45">
        <v>2553</v>
      </c>
      <c r="E99" s="46">
        <f t="shared" si="5"/>
        <v>2713</v>
      </c>
      <c r="F99" s="39">
        <v>222</v>
      </c>
      <c r="G99" s="45">
        <v>3733</v>
      </c>
      <c r="H99" s="47">
        <f t="shared" si="6"/>
        <v>3955</v>
      </c>
      <c r="I99" s="47">
        <f t="shared" si="7"/>
        <v>382</v>
      </c>
      <c r="J99" s="47">
        <f t="shared" si="8"/>
        <v>6286</v>
      </c>
      <c r="K99" s="46">
        <f t="shared" si="9"/>
        <v>6668</v>
      </c>
      <c r="L99" s="39">
        <v>1983</v>
      </c>
    </row>
    <row r="100" spans="1:12" s="48" customFormat="1" ht="12.75">
      <c r="A100" s="44" t="s">
        <v>98</v>
      </c>
      <c r="B100" s="39">
        <v>3</v>
      </c>
      <c r="C100" s="43"/>
      <c r="D100" s="45">
        <v>36</v>
      </c>
      <c r="E100" s="46">
        <f t="shared" si="5"/>
        <v>39</v>
      </c>
      <c r="F100" s="43"/>
      <c r="G100" s="45">
        <v>0</v>
      </c>
      <c r="H100" s="47">
        <f t="shared" si="6"/>
        <v>0</v>
      </c>
      <c r="I100" s="47">
        <f t="shared" si="7"/>
        <v>3</v>
      </c>
      <c r="J100" s="47">
        <f t="shared" si="8"/>
        <v>36</v>
      </c>
      <c r="K100" s="46">
        <f t="shared" si="9"/>
        <v>39</v>
      </c>
      <c r="L100" s="39">
        <v>14</v>
      </c>
    </row>
    <row r="101" spans="1:12" s="15" customFormat="1" ht="12.75">
      <c r="A101" s="44" t="s">
        <v>99</v>
      </c>
      <c r="B101" s="39">
        <v>791</v>
      </c>
      <c r="C101" s="39">
        <v>47</v>
      </c>
      <c r="D101" s="45">
        <v>13726</v>
      </c>
      <c r="E101" s="46">
        <f t="shared" si="5"/>
        <v>14564</v>
      </c>
      <c r="F101" s="39">
        <v>30129</v>
      </c>
      <c r="G101" s="45">
        <v>310175</v>
      </c>
      <c r="H101" s="47">
        <f t="shared" si="6"/>
        <v>340304</v>
      </c>
      <c r="I101" s="47">
        <f t="shared" si="7"/>
        <v>30967</v>
      </c>
      <c r="J101" s="47">
        <f t="shared" si="8"/>
        <v>323901</v>
      </c>
      <c r="K101" s="46">
        <f t="shared" si="9"/>
        <v>354868</v>
      </c>
      <c r="L101" s="39">
        <v>147795</v>
      </c>
    </row>
    <row r="102" spans="1:12" s="48" customFormat="1" ht="12.75">
      <c r="A102" s="44" t="s">
        <v>100</v>
      </c>
      <c r="B102" s="39">
        <v>1136</v>
      </c>
      <c r="C102" s="39">
        <v>868</v>
      </c>
      <c r="D102" s="45">
        <v>136567</v>
      </c>
      <c r="E102" s="46">
        <f t="shared" si="5"/>
        <v>138571</v>
      </c>
      <c r="F102" s="39">
        <v>19474</v>
      </c>
      <c r="G102" s="45">
        <v>30548</v>
      </c>
      <c r="H102" s="47">
        <f t="shared" si="6"/>
        <v>50022</v>
      </c>
      <c r="I102" s="47">
        <f t="shared" si="7"/>
        <v>21478</v>
      </c>
      <c r="J102" s="47">
        <f t="shared" si="8"/>
        <v>167115</v>
      </c>
      <c r="K102" s="46">
        <f t="shared" si="9"/>
        <v>188593</v>
      </c>
      <c r="L102" s="39">
        <v>27708</v>
      </c>
    </row>
    <row r="103" spans="1:12" s="15" customFormat="1" ht="12.75">
      <c r="A103" s="44" t="s">
        <v>101</v>
      </c>
      <c r="B103" s="39">
        <v>1285</v>
      </c>
      <c r="C103" s="39">
        <v>142</v>
      </c>
      <c r="D103" s="45">
        <v>95168</v>
      </c>
      <c r="E103" s="46">
        <f t="shared" si="5"/>
        <v>96595</v>
      </c>
      <c r="F103" s="39">
        <v>91384</v>
      </c>
      <c r="G103" s="45">
        <v>619370</v>
      </c>
      <c r="H103" s="47">
        <f t="shared" si="6"/>
        <v>710754</v>
      </c>
      <c r="I103" s="47">
        <f t="shared" si="7"/>
        <v>92811</v>
      </c>
      <c r="J103" s="47">
        <f t="shared" si="8"/>
        <v>714538</v>
      </c>
      <c r="K103" s="46">
        <f t="shared" si="9"/>
        <v>807349</v>
      </c>
      <c r="L103" s="39">
        <v>95776</v>
      </c>
    </row>
    <row r="104" spans="1:12" s="15" customFormat="1" ht="12.75">
      <c r="A104" s="44" t="s">
        <v>102</v>
      </c>
      <c r="B104" s="39">
        <v>132</v>
      </c>
      <c r="C104" s="43"/>
      <c r="D104" s="45">
        <v>1379</v>
      </c>
      <c r="E104" s="46">
        <f t="shared" si="5"/>
        <v>1511</v>
      </c>
      <c r="F104" s="39">
        <v>53</v>
      </c>
      <c r="G104" s="45">
        <v>979</v>
      </c>
      <c r="H104" s="47">
        <f t="shared" si="6"/>
        <v>1032</v>
      </c>
      <c r="I104" s="47">
        <f t="shared" si="7"/>
        <v>185</v>
      </c>
      <c r="J104" s="47">
        <f t="shared" si="8"/>
        <v>2358</v>
      </c>
      <c r="K104" s="46">
        <f t="shared" si="9"/>
        <v>2543</v>
      </c>
      <c r="L104" s="39">
        <v>253</v>
      </c>
    </row>
    <row r="105" spans="1:12" s="15" customFormat="1" ht="12.75">
      <c r="A105" s="44" t="s">
        <v>103</v>
      </c>
      <c r="B105" s="39">
        <v>11735</v>
      </c>
      <c r="C105" s="39">
        <v>6671</v>
      </c>
      <c r="D105" s="45">
        <v>156672</v>
      </c>
      <c r="E105" s="46">
        <f t="shared" si="5"/>
        <v>175078</v>
      </c>
      <c r="F105" s="39">
        <v>4102</v>
      </c>
      <c r="G105" s="45">
        <v>38833</v>
      </c>
      <c r="H105" s="47">
        <f t="shared" si="6"/>
        <v>42935</v>
      </c>
      <c r="I105" s="47">
        <f t="shared" si="7"/>
        <v>22508</v>
      </c>
      <c r="J105" s="47">
        <f t="shared" si="8"/>
        <v>195505</v>
      </c>
      <c r="K105" s="46">
        <f t="shared" si="9"/>
        <v>218013</v>
      </c>
      <c r="L105" s="39">
        <v>47104</v>
      </c>
    </row>
    <row r="106" spans="1:12" s="15" customFormat="1" ht="12.75">
      <c r="A106" s="44" t="s">
        <v>104</v>
      </c>
      <c r="B106" s="39">
        <v>2194</v>
      </c>
      <c r="C106" s="39">
        <v>1277</v>
      </c>
      <c r="D106" s="45">
        <v>31393</v>
      </c>
      <c r="E106" s="46">
        <f t="shared" si="5"/>
        <v>34864</v>
      </c>
      <c r="F106" s="39">
        <v>2109</v>
      </c>
      <c r="G106" s="45">
        <v>18660</v>
      </c>
      <c r="H106" s="47">
        <f t="shared" si="6"/>
        <v>20769</v>
      </c>
      <c r="I106" s="47">
        <f t="shared" si="7"/>
        <v>5580</v>
      </c>
      <c r="J106" s="47">
        <f t="shared" si="8"/>
        <v>50053</v>
      </c>
      <c r="K106" s="46">
        <f t="shared" si="9"/>
        <v>55633</v>
      </c>
      <c r="L106" s="39">
        <v>33303</v>
      </c>
    </row>
    <row r="107" spans="1:12" s="48" customFormat="1" ht="12.75">
      <c r="A107" s="44" t="s">
        <v>105</v>
      </c>
      <c r="B107" s="39">
        <v>93672</v>
      </c>
      <c r="C107" s="39">
        <v>48866</v>
      </c>
      <c r="D107" s="45">
        <v>845796</v>
      </c>
      <c r="E107" s="46">
        <f t="shared" si="5"/>
        <v>988334</v>
      </c>
      <c r="F107" s="39">
        <v>11609</v>
      </c>
      <c r="G107" s="45">
        <v>70118</v>
      </c>
      <c r="H107" s="47">
        <f t="shared" si="6"/>
        <v>81727</v>
      </c>
      <c r="I107" s="47">
        <f t="shared" si="7"/>
        <v>154147</v>
      </c>
      <c r="J107" s="47">
        <f t="shared" si="8"/>
        <v>915914</v>
      </c>
      <c r="K107" s="46">
        <f t="shared" si="9"/>
        <v>1070061</v>
      </c>
      <c r="L107" s="39">
        <v>138990</v>
      </c>
    </row>
    <row r="108" spans="1:12" s="48" customFormat="1" ht="12.75">
      <c r="A108" s="44" t="s">
        <v>106</v>
      </c>
      <c r="B108" s="39">
        <v>74328</v>
      </c>
      <c r="C108" s="39">
        <v>19636</v>
      </c>
      <c r="D108" s="45">
        <v>665714</v>
      </c>
      <c r="E108" s="46">
        <f t="shared" si="5"/>
        <v>759678</v>
      </c>
      <c r="F108" s="39">
        <v>8805</v>
      </c>
      <c r="G108" s="45">
        <v>43043</v>
      </c>
      <c r="H108" s="47">
        <f t="shared" si="6"/>
        <v>51848</v>
      </c>
      <c r="I108" s="47">
        <f t="shared" si="7"/>
        <v>102769</v>
      </c>
      <c r="J108" s="47">
        <f t="shared" si="8"/>
        <v>708757</v>
      </c>
      <c r="K108" s="46">
        <f t="shared" si="9"/>
        <v>811526</v>
      </c>
      <c r="L108" s="39">
        <v>376278</v>
      </c>
    </row>
    <row r="109" spans="1:12" s="48" customFormat="1" ht="11.25" customHeight="1">
      <c r="A109" s="44" t="s">
        <v>107</v>
      </c>
      <c r="B109" s="39">
        <v>3544</v>
      </c>
      <c r="C109" s="39">
        <v>3356</v>
      </c>
      <c r="D109" s="45">
        <v>28127</v>
      </c>
      <c r="E109" s="46">
        <f t="shared" si="5"/>
        <v>35027</v>
      </c>
      <c r="F109" s="39">
        <v>1596</v>
      </c>
      <c r="G109" s="45">
        <v>7029</v>
      </c>
      <c r="H109" s="47">
        <f t="shared" si="6"/>
        <v>8625</v>
      </c>
      <c r="I109" s="47">
        <f t="shared" si="7"/>
        <v>8496</v>
      </c>
      <c r="J109" s="47">
        <f t="shared" si="8"/>
        <v>35156</v>
      </c>
      <c r="K109" s="46">
        <f t="shared" si="9"/>
        <v>43652</v>
      </c>
      <c r="L109" s="39">
        <v>8312</v>
      </c>
    </row>
    <row r="110" spans="1:12" s="48" customFormat="1" ht="12.75">
      <c r="A110" s="44" t="s">
        <v>108</v>
      </c>
      <c r="B110" s="39">
        <v>520</v>
      </c>
      <c r="C110" s="39">
        <v>318</v>
      </c>
      <c r="D110" s="45">
        <v>5137</v>
      </c>
      <c r="E110" s="46">
        <f t="shared" si="5"/>
        <v>5975</v>
      </c>
      <c r="F110" s="39">
        <v>1293</v>
      </c>
      <c r="G110" s="45">
        <v>11810</v>
      </c>
      <c r="H110" s="47">
        <f t="shared" si="6"/>
        <v>13103</v>
      </c>
      <c r="I110" s="47">
        <f t="shared" si="7"/>
        <v>2131</v>
      </c>
      <c r="J110" s="47">
        <f t="shared" si="8"/>
        <v>16947</v>
      </c>
      <c r="K110" s="46">
        <f t="shared" si="9"/>
        <v>19078</v>
      </c>
      <c r="L110" s="39">
        <v>1289</v>
      </c>
    </row>
    <row r="111" spans="1:12" s="15" customFormat="1" ht="12.75">
      <c r="A111" s="44" t="s">
        <v>109</v>
      </c>
      <c r="B111" s="39">
        <v>521</v>
      </c>
      <c r="C111" s="43"/>
      <c r="D111" s="45">
        <v>3222</v>
      </c>
      <c r="E111" s="46">
        <f t="shared" si="5"/>
        <v>3743</v>
      </c>
      <c r="F111" s="43"/>
      <c r="G111" s="45">
        <v>144</v>
      </c>
      <c r="H111" s="47">
        <f t="shared" si="6"/>
        <v>144</v>
      </c>
      <c r="I111" s="47">
        <f t="shared" si="7"/>
        <v>521</v>
      </c>
      <c r="J111" s="47">
        <f t="shared" si="8"/>
        <v>3366</v>
      </c>
      <c r="K111" s="46">
        <f t="shared" si="9"/>
        <v>3887</v>
      </c>
      <c r="L111" s="39">
        <v>517</v>
      </c>
    </row>
    <row r="112" spans="1:12" s="48" customFormat="1" ht="12.75">
      <c r="A112" s="44" t="s">
        <v>110</v>
      </c>
      <c r="B112" s="43"/>
      <c r="C112" s="43"/>
      <c r="D112" s="45">
        <v>0</v>
      </c>
      <c r="E112" s="46">
        <f t="shared" si="5"/>
        <v>0</v>
      </c>
      <c r="F112" s="43"/>
      <c r="G112" s="45">
        <v>4</v>
      </c>
      <c r="H112" s="47">
        <f t="shared" si="6"/>
        <v>4</v>
      </c>
      <c r="I112" s="47">
        <f t="shared" si="7"/>
        <v>0</v>
      </c>
      <c r="J112" s="47">
        <f t="shared" si="8"/>
        <v>4</v>
      </c>
      <c r="K112" s="46">
        <f t="shared" si="9"/>
        <v>4</v>
      </c>
      <c r="L112" s="43"/>
    </row>
    <row r="113" spans="1:12" s="15" customFormat="1" ht="12.75">
      <c r="A113" s="44" t="s">
        <v>111</v>
      </c>
      <c r="B113" s="39">
        <v>13631</v>
      </c>
      <c r="C113" s="39">
        <v>72</v>
      </c>
      <c r="D113" s="45">
        <v>116519</v>
      </c>
      <c r="E113" s="46">
        <f t="shared" si="5"/>
        <v>130222</v>
      </c>
      <c r="F113" s="39">
        <v>1062</v>
      </c>
      <c r="G113" s="45">
        <v>9906</v>
      </c>
      <c r="H113" s="47">
        <f t="shared" si="6"/>
        <v>10968</v>
      </c>
      <c r="I113" s="47">
        <f t="shared" si="7"/>
        <v>14765</v>
      </c>
      <c r="J113" s="47">
        <f t="shared" si="8"/>
        <v>126425</v>
      </c>
      <c r="K113" s="46">
        <f t="shared" si="9"/>
        <v>141190</v>
      </c>
      <c r="L113" s="39">
        <v>174103</v>
      </c>
    </row>
    <row r="114" spans="1:12" s="15" customFormat="1" ht="12.75">
      <c r="A114" s="44" t="s">
        <v>112</v>
      </c>
      <c r="B114" s="39">
        <v>12</v>
      </c>
      <c r="C114" s="43"/>
      <c r="D114" s="45">
        <v>13</v>
      </c>
      <c r="E114" s="46">
        <f t="shared" si="5"/>
        <v>25</v>
      </c>
      <c r="F114" s="39">
        <v>3</v>
      </c>
      <c r="G114" s="45">
        <v>134</v>
      </c>
      <c r="H114" s="47">
        <f t="shared" si="6"/>
        <v>137</v>
      </c>
      <c r="I114" s="47">
        <f t="shared" si="7"/>
        <v>15</v>
      </c>
      <c r="J114" s="47">
        <f t="shared" si="8"/>
        <v>147</v>
      </c>
      <c r="K114" s="46">
        <f t="shared" si="9"/>
        <v>162</v>
      </c>
      <c r="L114" s="39">
        <v>51</v>
      </c>
    </row>
    <row r="115" spans="1:12" s="15" customFormat="1" ht="12.75">
      <c r="A115" s="44" t="s">
        <v>113</v>
      </c>
      <c r="B115" s="39">
        <v>345</v>
      </c>
      <c r="C115" s="39">
        <v>666</v>
      </c>
      <c r="D115" s="45">
        <v>19728</v>
      </c>
      <c r="E115" s="46">
        <f t="shared" si="5"/>
        <v>20739</v>
      </c>
      <c r="F115" s="39">
        <v>3087</v>
      </c>
      <c r="G115" s="45">
        <v>24159</v>
      </c>
      <c r="H115" s="47">
        <f t="shared" si="6"/>
        <v>27246</v>
      </c>
      <c r="I115" s="47">
        <f t="shared" si="7"/>
        <v>4098</v>
      </c>
      <c r="J115" s="47">
        <f t="shared" si="8"/>
        <v>43887</v>
      </c>
      <c r="K115" s="46">
        <f t="shared" si="9"/>
        <v>47985</v>
      </c>
      <c r="L115" s="39">
        <v>9139</v>
      </c>
    </row>
    <row r="116" spans="1:12" s="48" customFormat="1" ht="12.75">
      <c r="A116" s="44" t="s">
        <v>114</v>
      </c>
      <c r="B116" s="39">
        <v>26</v>
      </c>
      <c r="C116" s="39">
        <v>3730</v>
      </c>
      <c r="D116" s="45">
        <v>40783</v>
      </c>
      <c r="E116" s="46">
        <f t="shared" si="5"/>
        <v>44539</v>
      </c>
      <c r="F116" s="39">
        <v>5378</v>
      </c>
      <c r="G116" s="45">
        <v>17030</v>
      </c>
      <c r="H116" s="47">
        <f t="shared" si="6"/>
        <v>22408</v>
      </c>
      <c r="I116" s="47">
        <f t="shared" si="7"/>
        <v>9134</v>
      </c>
      <c r="J116" s="47">
        <f t="shared" si="8"/>
        <v>57813</v>
      </c>
      <c r="K116" s="46">
        <f t="shared" si="9"/>
        <v>66947</v>
      </c>
      <c r="L116" s="39">
        <v>580492</v>
      </c>
    </row>
    <row r="117" spans="1:12" s="15" customFormat="1" ht="12.75">
      <c r="A117" s="38" t="s">
        <v>115</v>
      </c>
      <c r="B117" s="43"/>
      <c r="C117" s="43"/>
      <c r="D117" s="40">
        <v>6207</v>
      </c>
      <c r="E117" s="41">
        <f t="shared" si="5"/>
        <v>6207</v>
      </c>
      <c r="F117" s="39">
        <v>2526</v>
      </c>
      <c r="G117" s="40">
        <v>32335</v>
      </c>
      <c r="H117" s="42">
        <f t="shared" si="6"/>
        <v>34861</v>
      </c>
      <c r="I117" s="42">
        <f t="shared" si="7"/>
        <v>2526</v>
      </c>
      <c r="J117" s="42">
        <f t="shared" si="8"/>
        <v>38542</v>
      </c>
      <c r="K117" s="41">
        <f t="shared" si="9"/>
        <v>41068</v>
      </c>
      <c r="L117" s="39">
        <v>5022</v>
      </c>
    </row>
    <row r="118" spans="1:12" s="15" customFormat="1" ht="12.75">
      <c r="A118" s="38" t="s">
        <v>116</v>
      </c>
      <c r="B118" s="39">
        <v>1515</v>
      </c>
      <c r="C118" s="39">
        <v>365</v>
      </c>
      <c r="D118" s="40">
        <v>161135</v>
      </c>
      <c r="E118" s="41">
        <f t="shared" si="5"/>
        <v>163015</v>
      </c>
      <c r="F118" s="39">
        <v>10341</v>
      </c>
      <c r="G118" s="40">
        <v>51704</v>
      </c>
      <c r="H118" s="42">
        <f t="shared" si="6"/>
        <v>62045</v>
      </c>
      <c r="I118" s="42">
        <f t="shared" si="7"/>
        <v>12221</v>
      </c>
      <c r="J118" s="42">
        <f t="shared" si="8"/>
        <v>212839</v>
      </c>
      <c r="K118" s="41">
        <f t="shared" si="9"/>
        <v>225060</v>
      </c>
      <c r="L118" s="39">
        <v>19543</v>
      </c>
    </row>
    <row r="119" spans="1:12" s="48" customFormat="1" ht="9.75" customHeight="1">
      <c r="A119" s="44" t="s">
        <v>117</v>
      </c>
      <c r="B119" s="39">
        <v>431</v>
      </c>
      <c r="C119" s="39">
        <v>18</v>
      </c>
      <c r="D119" s="45">
        <v>517</v>
      </c>
      <c r="E119" s="46">
        <f t="shared" si="5"/>
        <v>966</v>
      </c>
      <c r="F119" s="39">
        <v>445</v>
      </c>
      <c r="G119" s="45">
        <v>10418</v>
      </c>
      <c r="H119" s="47">
        <f t="shared" si="6"/>
        <v>10863</v>
      </c>
      <c r="I119" s="42">
        <f t="shared" si="7"/>
        <v>894</v>
      </c>
      <c r="J119" s="47">
        <f t="shared" si="8"/>
        <v>10935</v>
      </c>
      <c r="K119" s="46">
        <f t="shared" si="9"/>
        <v>11829</v>
      </c>
      <c r="L119" s="39">
        <v>1001</v>
      </c>
    </row>
    <row r="120" spans="1:12" s="15" customFormat="1" ht="9.75" customHeight="1">
      <c r="A120" s="38"/>
      <c r="B120" s="50"/>
      <c r="C120" s="50"/>
      <c r="D120" s="40"/>
      <c r="E120" s="41"/>
      <c r="F120" s="51"/>
      <c r="G120" s="40"/>
      <c r="H120" s="42"/>
      <c r="I120" s="42"/>
      <c r="J120" s="42"/>
      <c r="K120" s="41"/>
      <c r="L120" s="50"/>
    </row>
    <row r="121" spans="1:12" s="15" customFormat="1" ht="9.75" customHeight="1">
      <c r="A121" s="33"/>
      <c r="B121" s="37"/>
      <c r="C121" s="37"/>
      <c r="D121" s="35"/>
      <c r="E121" s="36"/>
      <c r="F121" s="37"/>
      <c r="G121" s="35"/>
      <c r="H121" s="37"/>
      <c r="I121" s="37"/>
      <c r="J121" s="37"/>
      <c r="K121" s="36"/>
      <c r="L121" s="37"/>
    </row>
    <row r="122" spans="1:12" s="48" customFormat="1" ht="10.5">
      <c r="A122" s="52" t="s">
        <v>118</v>
      </c>
      <c r="B122" s="47">
        <f>SUM(B24:B119)</f>
        <v>1611936</v>
      </c>
      <c r="C122" s="47">
        <f>SUM(C24:C119)</f>
        <v>584914</v>
      </c>
      <c r="D122" s="47">
        <f aca="true" t="shared" si="10" ref="D122:L122">SUM(D24:D119)</f>
        <v>20300928</v>
      </c>
      <c r="E122" s="47">
        <f t="shared" si="10"/>
        <v>22497778</v>
      </c>
      <c r="F122" s="53">
        <f t="shared" si="10"/>
        <v>616148</v>
      </c>
      <c r="G122" s="47">
        <f t="shared" si="10"/>
        <v>5435722</v>
      </c>
      <c r="H122" s="47">
        <f t="shared" si="10"/>
        <v>6051870</v>
      </c>
      <c r="I122" s="47">
        <f t="shared" si="10"/>
        <v>2812998</v>
      </c>
      <c r="J122" s="47">
        <f>D122+G122</f>
        <v>25736650</v>
      </c>
      <c r="K122" s="47">
        <f>E122+H122</f>
        <v>28549648</v>
      </c>
      <c r="L122" s="53">
        <f t="shared" si="10"/>
        <v>18137856</v>
      </c>
    </row>
    <row r="123" spans="1:12" ht="13.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</row>
    <row r="124" spans="1:12" ht="13.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</row>
    <row r="125" ht="9.75">
      <c r="A125" s="1" t="s">
        <v>119</v>
      </c>
    </row>
    <row r="126" spans="1:12" ht="9.75">
      <c r="A126" s="55" t="s">
        <v>120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</row>
    <row r="127" spans="1:21" s="57" customFormat="1" ht="9.75">
      <c r="A127" s="56" t="s">
        <v>121</v>
      </c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</row>
  </sheetData>
  <sheetProtection selectLockedCells="1" selectUnlockedCells="1"/>
  <mergeCells count="13">
    <mergeCell ref="B22:C22"/>
    <mergeCell ref="A16:A17"/>
    <mergeCell ref="B20:E20"/>
    <mergeCell ref="F20:H20"/>
    <mergeCell ref="F21:H21"/>
    <mergeCell ref="A9:L9"/>
    <mergeCell ref="A12:L12"/>
    <mergeCell ref="A14:L14"/>
    <mergeCell ref="A15:L15"/>
    <mergeCell ref="A1:L1"/>
    <mergeCell ref="F2:G2"/>
    <mergeCell ref="A5:L5"/>
    <mergeCell ref="A7:L7"/>
  </mergeCells>
  <printOptions horizontalCentered="1" verticalCentered="1"/>
  <pageMargins left="0.31527777777777777" right="0.2361111111111111" top="0.2361111111111111" bottom="0.39305555555555555" header="0.5118055555555555" footer="0.19652777777777777"/>
  <pageSetup fitToHeight="3" fitToWidth="3" horizontalDpi="300" verticalDpi="300" orientation="landscape" paperSize="9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dgddi</cp:lastModifiedBy>
  <dcterms:created xsi:type="dcterms:W3CDTF">2014-10-01T08:40:38Z</dcterms:created>
  <dcterms:modified xsi:type="dcterms:W3CDTF">2014-10-06T13:35:21Z</dcterms:modified>
  <cp:category/>
  <cp:version/>
  <cp:contentType/>
  <cp:contentStatus/>
</cp:coreProperties>
</file>