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<sst xmlns="http://schemas.openxmlformats.org/spreadsheetml/2006/main" count="131" uniqueCount="124">
  <si>
    <t xml:space="preserve">           MINISTERE DES FINANCES </t>
  </si>
  <si>
    <t>ET DES COMPTES PUBLICS</t>
  </si>
  <si>
    <t>DIRECTION GENERALE DES DOUANES ET DROITS INDIRECTS</t>
  </si>
  <si>
    <t xml:space="preserve">SOUS-DIRECTION DES DROITS INDIRECTS </t>
  </si>
  <si>
    <t>BUREAU F/3</t>
  </si>
  <si>
    <t>STATISTIQUE MENSUELLE DES VINS - RELEVE PAR DEPARTEMENT</t>
  </si>
  <si>
    <t>CAMPAGNE 2013-2014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</si>
  <si>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</si>
  <si>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</si>
  <si>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</si>
  <si>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</si>
  <si>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</si>
  <si>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</si>
  <si>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</si>
  <si>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</si>
  <si>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</si>
  <si>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</si>
  <si>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</si>
  <si>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</si>
  <si>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COMMERCE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</si>
  <si>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</si>
  <si>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</si>
  <si>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</si>
  <si>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</si>
  <si>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</si>
  <si>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</si>
  <si>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</si>
  <si>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</si>
  <si>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</si>
  <si>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</si>
  <si>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</si>
  <si>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</si>
  <si>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</si>
  <si>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</si>
  <si>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</si>
  <si>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</si>
  <si>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</si>
  <si>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</si>
  <si>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</si>
  <si>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</si>
  <si>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</si>
  <si>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</si>
  <si>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</si>
  <si>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</si>
  <si>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</si>
  <si>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</si>
  <si>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</si>
  <si>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</si>
  <si>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</si>
  <si>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</si>
  <si>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</si>
  <si>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</si>
  <si>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</si>
  <si>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</si>
  <si>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</si>
  <si>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</si>
  <si>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</si>
  <si>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</si>
  <si>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</si>
  <si>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</si>
  <si>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</si>
  <si>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</si>
  <si>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</si>
  <si>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</si>
  <si>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</si>
  <si>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</si>
  <si>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</si>
  <si>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</si>
  <si>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</si>
  <si>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</si>
  <si>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</si>
  <si>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</si>
  <si>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</si>
  <si>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</si>
  <si>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</si>
  <si>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</si>
  <si>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</si>
  <si>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</si>
  <si>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</si>
  <si>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</si>
  <si>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</si>
  <si>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</si>
  <si>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</si>
  <si>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</si>
  <si>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</si>
  <si>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</si>
  <si>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</si>
  <si>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</si>
  <si>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</si>
  <si>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</si>
  <si>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</si>
  <si>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</si>
  <si>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</si>
  <si>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</si>
  <si>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</si>
  <si>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</si>
  <si>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</si>
  <si>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</si>
  <si>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</si>
  <si>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</si>
  <si>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</si>
  <si>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</si>
  <si>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</si>
  <si>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</si>
  <si>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</si>
  <si>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</si>
  <si>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</si>
  <si>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</si>
  <si>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</si>
  <si>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</si>
  <si>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</si>
  <si>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</si>
  <si>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</si>
  <si>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</si>
  <si>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</si>
  <si>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</si>
  <si>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</si>
  <si>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</si>
  <si>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</si>
  <si>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</si>
  <si>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</si>
  <si>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</si>
  <si>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MOIS DE JUIN</t>
  </si>
  <si>
    <t>JUIN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</si>
</sst>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4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9" fillId="0" borderId="15" xfId="0" applyFont="1" applyBorder="1" applyAlignment="1">
      <alignment horizontal="right" wrapText="1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9" fillId="0" borderId="15" xfId="0" applyFont="1" applyBorder="1" applyAlignment="1">
      <alignment horizontal="left" wrapText="1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defaultGridColor="0" colorId="46" workbookViewId="0" topLeftCell="A83">
      <selection activeCell="P16" sqref="P16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1.140625" style="1" customWidth="1"/>
    <col min="13" max="16384" width="10.7109375" style="2" customWidth="1"/>
  </cols>
  <sheetData>
    <row r="1" spans="1:12" s="4" customFormat="1" ht="10.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4" customFormat="1" ht="13.5" customHeight="1">
      <c r="A2" s="5"/>
      <c r="B2" s="5"/>
      <c r="C2" s="5"/>
      <c r="D2" s="5"/>
      <c r="E2" s="6"/>
      <c r="F2" s="63" t="s">
        <v>1</v>
      </c>
      <c r="G2" s="63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64" t="s">
        <v>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62" t="s">
        <v>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62" t="s">
        <v>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62" t="s">
        <v>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s="4" customFormat="1" ht="17.25" customHeight="1">
      <c r="A15" s="62" t="s">
        <v>122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s="4" customFormat="1" ht="8.25" customHeight="1">
      <c r="A16" s="59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59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7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8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9</v>
      </c>
    </row>
    <row r="20" spans="1:12" s="15" customFormat="1" ht="10.5" customHeight="1">
      <c r="A20" s="20" t="s">
        <v>10</v>
      </c>
      <c r="B20" s="60" t="s">
        <v>11</v>
      </c>
      <c r="C20" s="60"/>
      <c r="D20" s="60"/>
      <c r="E20" s="60"/>
      <c r="F20" s="60" t="s">
        <v>12</v>
      </c>
      <c r="G20" s="60"/>
      <c r="H20" s="60"/>
      <c r="I20" s="21"/>
      <c r="J20" s="22" t="s">
        <v>13</v>
      </c>
      <c r="K20" s="23"/>
      <c r="L20" s="20" t="s">
        <v>14</v>
      </c>
    </row>
    <row r="21" spans="1:12" s="15" customFormat="1" ht="10.5" customHeight="1">
      <c r="A21" s="20" t="s">
        <v>15</v>
      </c>
      <c r="B21" s="24" t="s">
        <v>16</v>
      </c>
      <c r="C21" s="25" t="s">
        <v>17</v>
      </c>
      <c r="D21" s="26"/>
      <c r="E21" s="27"/>
      <c r="F21" s="61" t="s">
        <v>18</v>
      </c>
      <c r="G21" s="61"/>
      <c r="H21" s="61"/>
      <c r="I21" s="28"/>
      <c r="J21" s="26"/>
      <c r="K21" s="27"/>
      <c r="L21" s="29" t="s">
        <v>19</v>
      </c>
    </row>
    <row r="22" spans="1:12" s="15" customFormat="1" ht="19.5" customHeight="1">
      <c r="A22" s="29" t="s">
        <v>15</v>
      </c>
      <c r="B22" s="58" t="s">
        <v>123</v>
      </c>
      <c r="C22" s="58"/>
      <c r="D22" s="30" t="s">
        <v>20</v>
      </c>
      <c r="E22" s="30" t="s">
        <v>21</v>
      </c>
      <c r="F22" s="31" t="s">
        <v>123</v>
      </c>
      <c r="G22" s="30" t="s">
        <v>20</v>
      </c>
      <c r="H22" s="30" t="s">
        <v>21</v>
      </c>
      <c r="I22" s="31" t="s">
        <v>123</v>
      </c>
      <c r="J22" s="30" t="s">
        <v>20</v>
      </c>
      <c r="K22" s="30" t="s">
        <v>13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22</v>
      </c>
      <c r="B24" s="39">
        <v>1049</v>
      </c>
      <c r="C24" s="39">
        <v>33</v>
      </c>
      <c r="D24" s="40">
        <v>15514</v>
      </c>
      <c r="E24" s="41">
        <f>SUM(B24:D24)</f>
        <v>16596</v>
      </c>
      <c r="F24" s="39">
        <v>2878</v>
      </c>
      <c r="G24" s="40">
        <v>19357</v>
      </c>
      <c r="H24" s="42">
        <f>SUM(F24:G24)</f>
        <v>22235</v>
      </c>
      <c r="I24" s="42">
        <f>SUM(B24+C24+F24)</f>
        <v>3960</v>
      </c>
      <c r="J24" s="42">
        <f>SUM(D24+G24)</f>
        <v>34871</v>
      </c>
      <c r="K24" s="41">
        <f>SUM(I24:J24)</f>
        <v>38831</v>
      </c>
      <c r="L24" s="39">
        <v>25286</v>
      </c>
    </row>
    <row r="25" spans="1:12" s="15" customFormat="1" ht="12.75">
      <c r="A25" s="38" t="s">
        <v>23</v>
      </c>
      <c r="B25" s="39">
        <v>3296</v>
      </c>
      <c r="C25" s="43"/>
      <c r="D25" s="40">
        <v>42322</v>
      </c>
      <c r="E25" s="41">
        <f aca="true" t="shared" si="0" ref="E25:E88">SUM(B25:D25)</f>
        <v>45618</v>
      </c>
      <c r="F25" s="39">
        <v>141</v>
      </c>
      <c r="G25" s="40">
        <v>1278</v>
      </c>
      <c r="H25" s="42">
        <f aca="true" t="shared" si="1" ref="H25:H88">SUM(F25:G25)</f>
        <v>1419</v>
      </c>
      <c r="I25" s="42">
        <f>SUM(B25+C25+F25)</f>
        <v>3437</v>
      </c>
      <c r="J25" s="42">
        <f aca="true" t="shared" si="2" ref="J25:J88">SUM(D25+G25)</f>
        <v>43600</v>
      </c>
      <c r="K25" s="41">
        <f aca="true" t="shared" si="3" ref="K25:K88">SUM(E25+H25)</f>
        <v>47037</v>
      </c>
      <c r="L25" s="39">
        <v>98607</v>
      </c>
    </row>
    <row r="26" spans="1:12" s="48" customFormat="1" ht="12.75">
      <c r="A26" s="44" t="s">
        <v>24</v>
      </c>
      <c r="B26" s="39">
        <v>1812</v>
      </c>
      <c r="C26" s="39">
        <v>35</v>
      </c>
      <c r="D26" s="45">
        <v>15211</v>
      </c>
      <c r="E26" s="46">
        <f t="shared" si="0"/>
        <v>17058</v>
      </c>
      <c r="F26" s="39">
        <v>312</v>
      </c>
      <c r="G26" s="45">
        <v>2390</v>
      </c>
      <c r="H26" s="47">
        <f t="shared" si="1"/>
        <v>2702</v>
      </c>
      <c r="I26" s="47">
        <f aca="true" t="shared" si="4" ref="I26:I88">SUM(B26+C26+F26)</f>
        <v>2159</v>
      </c>
      <c r="J26" s="47">
        <f t="shared" si="2"/>
        <v>17601</v>
      </c>
      <c r="K26" s="46">
        <f t="shared" si="3"/>
        <v>19760</v>
      </c>
      <c r="L26" s="39">
        <v>1878</v>
      </c>
    </row>
    <row r="27" spans="1:12" s="15" customFormat="1" ht="12.75">
      <c r="A27" s="38" t="s">
        <v>25</v>
      </c>
      <c r="B27" s="39">
        <v>1293</v>
      </c>
      <c r="C27" s="39">
        <v>1845</v>
      </c>
      <c r="D27" s="40">
        <v>22190</v>
      </c>
      <c r="E27" s="41">
        <f t="shared" si="0"/>
        <v>25328</v>
      </c>
      <c r="F27" s="39">
        <v>1070</v>
      </c>
      <c r="G27" s="40">
        <v>7255</v>
      </c>
      <c r="H27" s="42">
        <f t="shared" si="1"/>
        <v>8325</v>
      </c>
      <c r="I27" s="42">
        <f t="shared" si="4"/>
        <v>4208</v>
      </c>
      <c r="J27" s="42">
        <f t="shared" si="2"/>
        <v>29445</v>
      </c>
      <c r="K27" s="41">
        <f t="shared" si="3"/>
        <v>33653</v>
      </c>
      <c r="L27" s="39">
        <v>2822</v>
      </c>
    </row>
    <row r="28" spans="1:12" s="15" customFormat="1" ht="12.75">
      <c r="A28" s="38" t="s">
        <v>26</v>
      </c>
      <c r="B28" s="39">
        <v>113</v>
      </c>
      <c r="C28" s="39">
        <v>373</v>
      </c>
      <c r="D28" s="40">
        <v>2785</v>
      </c>
      <c r="E28" s="41">
        <f t="shared" si="0"/>
        <v>3271</v>
      </c>
      <c r="F28" s="39">
        <v>4</v>
      </c>
      <c r="G28" s="40">
        <v>114</v>
      </c>
      <c r="H28" s="42">
        <f t="shared" si="1"/>
        <v>118</v>
      </c>
      <c r="I28" s="42">
        <f t="shared" si="4"/>
        <v>490</v>
      </c>
      <c r="J28" s="42">
        <f t="shared" si="2"/>
        <v>2899</v>
      </c>
      <c r="K28" s="41">
        <f t="shared" si="3"/>
        <v>3389</v>
      </c>
      <c r="L28" s="43"/>
    </row>
    <row r="29" spans="1:12" s="15" customFormat="1" ht="12.75">
      <c r="A29" s="38" t="s">
        <v>27</v>
      </c>
      <c r="B29" s="39">
        <v>4015</v>
      </c>
      <c r="C29" s="39">
        <v>74</v>
      </c>
      <c r="D29" s="40">
        <v>36790</v>
      </c>
      <c r="E29" s="41">
        <f t="shared" si="0"/>
        <v>40879</v>
      </c>
      <c r="F29" s="39">
        <v>1</v>
      </c>
      <c r="G29" s="40">
        <v>16</v>
      </c>
      <c r="H29" s="42">
        <f t="shared" si="1"/>
        <v>17</v>
      </c>
      <c r="I29" s="42">
        <f t="shared" si="4"/>
        <v>4090</v>
      </c>
      <c r="J29" s="42">
        <f t="shared" si="2"/>
        <v>36806</v>
      </c>
      <c r="K29" s="41">
        <f t="shared" si="3"/>
        <v>40896</v>
      </c>
      <c r="L29" s="39">
        <v>2690</v>
      </c>
    </row>
    <row r="30" spans="1:12" s="48" customFormat="1" ht="12.75">
      <c r="A30" s="44" t="s">
        <v>28</v>
      </c>
      <c r="B30" s="39">
        <v>3835</v>
      </c>
      <c r="C30" s="39">
        <v>32551</v>
      </c>
      <c r="D30" s="45">
        <v>261483</v>
      </c>
      <c r="E30" s="46">
        <f t="shared" si="0"/>
        <v>297869</v>
      </c>
      <c r="F30" s="39">
        <v>2907</v>
      </c>
      <c r="G30" s="45">
        <v>27145</v>
      </c>
      <c r="H30" s="47">
        <f t="shared" si="1"/>
        <v>30052</v>
      </c>
      <c r="I30" s="42">
        <f t="shared" si="4"/>
        <v>39293</v>
      </c>
      <c r="J30" s="47">
        <f t="shared" si="2"/>
        <v>288628</v>
      </c>
      <c r="K30" s="46">
        <f t="shared" si="3"/>
        <v>327921</v>
      </c>
      <c r="L30" s="39">
        <v>36725</v>
      </c>
    </row>
    <row r="31" spans="1:12" s="15" customFormat="1" ht="12.75">
      <c r="A31" s="38" t="s">
        <v>29</v>
      </c>
      <c r="B31" s="39">
        <v>8</v>
      </c>
      <c r="C31" s="39">
        <v>1</v>
      </c>
      <c r="D31" s="40">
        <v>47</v>
      </c>
      <c r="E31" s="41">
        <f>SUM(B31:D31)</f>
        <v>56</v>
      </c>
      <c r="F31" s="39">
        <v>1</v>
      </c>
      <c r="G31" s="40">
        <v>3</v>
      </c>
      <c r="H31" s="42">
        <f t="shared" si="1"/>
        <v>4</v>
      </c>
      <c r="I31" s="42">
        <f>SUM(B31+C31+F31)</f>
        <v>10</v>
      </c>
      <c r="J31" s="42">
        <f t="shared" si="2"/>
        <v>50</v>
      </c>
      <c r="K31" s="41">
        <f t="shared" si="3"/>
        <v>60</v>
      </c>
      <c r="L31" s="39">
        <v>175</v>
      </c>
    </row>
    <row r="32" spans="1:12" s="15" customFormat="1" ht="12.75">
      <c r="A32" s="38" t="s">
        <v>30</v>
      </c>
      <c r="B32" s="43"/>
      <c r="C32" s="39">
        <v>180</v>
      </c>
      <c r="D32" s="40">
        <v>824</v>
      </c>
      <c r="E32" s="41">
        <f>SUM(B32:D32)</f>
        <v>1004</v>
      </c>
      <c r="F32" s="39">
        <v>6</v>
      </c>
      <c r="G32" s="40">
        <v>254</v>
      </c>
      <c r="H32" s="42">
        <f t="shared" si="1"/>
        <v>260</v>
      </c>
      <c r="I32" s="42">
        <f>SUM(B32+C32+F32)</f>
        <v>186</v>
      </c>
      <c r="J32" s="42">
        <f>SUM(D32+G32)</f>
        <v>1078</v>
      </c>
      <c r="K32" s="41">
        <f t="shared" si="3"/>
        <v>1264</v>
      </c>
      <c r="L32" s="43"/>
    </row>
    <row r="33" spans="1:12" s="15" customFormat="1" ht="12.75">
      <c r="A33" s="38" t="s">
        <v>31</v>
      </c>
      <c r="B33" s="39">
        <v>10617</v>
      </c>
      <c r="C33" s="43"/>
      <c r="D33" s="40">
        <v>168794</v>
      </c>
      <c r="E33" s="41">
        <f t="shared" si="0"/>
        <v>179411</v>
      </c>
      <c r="F33" s="39">
        <v>26</v>
      </c>
      <c r="G33" s="40">
        <v>179</v>
      </c>
      <c r="H33" s="42">
        <f t="shared" si="1"/>
        <v>205</v>
      </c>
      <c r="I33" s="42">
        <f t="shared" si="4"/>
        <v>10643</v>
      </c>
      <c r="J33" s="42">
        <f t="shared" si="2"/>
        <v>168973</v>
      </c>
      <c r="K33" s="41">
        <f t="shared" si="3"/>
        <v>179616</v>
      </c>
      <c r="L33" s="39">
        <v>340690</v>
      </c>
    </row>
    <row r="34" spans="1:12" s="15" customFormat="1" ht="12.75">
      <c r="A34" s="38" t="s">
        <v>32</v>
      </c>
      <c r="B34" s="39">
        <v>33631</v>
      </c>
      <c r="C34" s="39">
        <v>84377</v>
      </c>
      <c r="D34" s="40">
        <v>882028</v>
      </c>
      <c r="E34" s="41">
        <f t="shared" si="0"/>
        <v>1000036</v>
      </c>
      <c r="F34" s="39">
        <v>22867</v>
      </c>
      <c r="G34" s="40">
        <v>493890</v>
      </c>
      <c r="H34" s="42">
        <f t="shared" si="1"/>
        <v>516757</v>
      </c>
      <c r="I34" s="42">
        <f t="shared" si="4"/>
        <v>140875</v>
      </c>
      <c r="J34" s="42">
        <f t="shared" si="2"/>
        <v>1375918</v>
      </c>
      <c r="K34" s="41">
        <f t="shared" si="3"/>
        <v>1516793</v>
      </c>
      <c r="L34" s="39">
        <v>323823</v>
      </c>
    </row>
    <row r="35" spans="1:12" s="15" customFormat="1" ht="12.75">
      <c r="A35" s="38" t="s">
        <v>33</v>
      </c>
      <c r="B35" s="39">
        <v>1250</v>
      </c>
      <c r="C35" s="39">
        <v>123</v>
      </c>
      <c r="D35" s="40">
        <v>10484</v>
      </c>
      <c r="E35" s="41">
        <f t="shared" si="0"/>
        <v>11857</v>
      </c>
      <c r="F35" s="39">
        <v>108</v>
      </c>
      <c r="G35" s="40">
        <v>1315</v>
      </c>
      <c r="H35" s="42">
        <f t="shared" si="1"/>
        <v>1423</v>
      </c>
      <c r="I35" s="42">
        <f t="shared" si="4"/>
        <v>1481</v>
      </c>
      <c r="J35" s="42">
        <f t="shared" si="2"/>
        <v>11799</v>
      </c>
      <c r="K35" s="41">
        <f t="shared" si="3"/>
        <v>13280</v>
      </c>
      <c r="L35" s="43"/>
    </row>
    <row r="36" spans="1:12" s="48" customFormat="1" ht="12.75">
      <c r="A36" s="44" t="s">
        <v>34</v>
      </c>
      <c r="B36" s="39">
        <v>15595</v>
      </c>
      <c r="C36" s="39">
        <v>9513</v>
      </c>
      <c r="D36" s="45">
        <v>214710</v>
      </c>
      <c r="E36" s="46">
        <f t="shared" si="0"/>
        <v>239818</v>
      </c>
      <c r="F36" s="39">
        <v>2907</v>
      </c>
      <c r="G36" s="45">
        <v>26841</v>
      </c>
      <c r="H36" s="47">
        <f t="shared" si="1"/>
        <v>29748</v>
      </c>
      <c r="I36" s="42">
        <f t="shared" si="4"/>
        <v>28015</v>
      </c>
      <c r="J36" s="47">
        <f t="shared" si="2"/>
        <v>241551</v>
      </c>
      <c r="K36" s="46">
        <f t="shared" si="3"/>
        <v>269566</v>
      </c>
      <c r="L36" s="39">
        <v>23508</v>
      </c>
    </row>
    <row r="37" spans="1:12" s="15" customFormat="1" ht="12.75">
      <c r="A37" s="38" t="s">
        <v>35</v>
      </c>
      <c r="B37" s="39">
        <v>11234</v>
      </c>
      <c r="C37" s="39">
        <v>7059</v>
      </c>
      <c r="D37" s="40">
        <v>193267</v>
      </c>
      <c r="E37" s="41">
        <f t="shared" si="0"/>
        <v>211560</v>
      </c>
      <c r="F37" s="39">
        <v>13340</v>
      </c>
      <c r="G37" s="40">
        <v>105363</v>
      </c>
      <c r="H37" s="42">
        <f t="shared" si="1"/>
        <v>118703</v>
      </c>
      <c r="I37" s="42">
        <f t="shared" si="4"/>
        <v>31633</v>
      </c>
      <c r="J37" s="42">
        <f t="shared" si="2"/>
        <v>298630</v>
      </c>
      <c r="K37" s="41">
        <f t="shared" si="3"/>
        <v>330263</v>
      </c>
      <c r="L37" s="39">
        <v>10271</v>
      </c>
    </row>
    <row r="38" spans="1:12" s="15" customFormat="1" ht="12.75">
      <c r="A38" s="38" t="s">
        <v>36</v>
      </c>
      <c r="B38" s="39">
        <v>269</v>
      </c>
      <c r="C38" s="39">
        <v>1234</v>
      </c>
      <c r="D38" s="40">
        <v>13221</v>
      </c>
      <c r="E38" s="41">
        <f t="shared" si="0"/>
        <v>14724</v>
      </c>
      <c r="F38" s="39">
        <v>3118</v>
      </c>
      <c r="G38" s="40">
        <v>28329</v>
      </c>
      <c r="H38" s="42">
        <f t="shared" si="1"/>
        <v>31447</v>
      </c>
      <c r="I38" s="42">
        <f t="shared" si="4"/>
        <v>4621</v>
      </c>
      <c r="J38" s="42">
        <f t="shared" si="2"/>
        <v>41550</v>
      </c>
      <c r="K38" s="41">
        <f t="shared" si="3"/>
        <v>46171</v>
      </c>
      <c r="L38" s="39">
        <v>5151</v>
      </c>
    </row>
    <row r="39" spans="1:12" s="15" customFormat="1" ht="12.75">
      <c r="A39" s="38" t="s">
        <v>37</v>
      </c>
      <c r="B39" s="39">
        <v>1214</v>
      </c>
      <c r="C39" s="39">
        <v>473</v>
      </c>
      <c r="D39" s="40">
        <v>9854</v>
      </c>
      <c r="E39" s="41">
        <f t="shared" si="0"/>
        <v>11541</v>
      </c>
      <c r="F39" s="39">
        <v>1336</v>
      </c>
      <c r="G39" s="40">
        <v>13252</v>
      </c>
      <c r="H39" s="42">
        <f t="shared" si="1"/>
        <v>14588</v>
      </c>
      <c r="I39" s="42">
        <f t="shared" si="4"/>
        <v>3023</v>
      </c>
      <c r="J39" s="42">
        <f t="shared" si="2"/>
        <v>23106</v>
      </c>
      <c r="K39" s="41">
        <f t="shared" si="3"/>
        <v>26129</v>
      </c>
      <c r="L39" s="39">
        <v>14157</v>
      </c>
    </row>
    <row r="40" spans="1:12" s="15" customFormat="1" ht="12.75">
      <c r="A40" s="38" t="s">
        <v>38</v>
      </c>
      <c r="B40" s="43"/>
      <c r="C40" s="39">
        <v>5628</v>
      </c>
      <c r="D40" s="40">
        <v>28717</v>
      </c>
      <c r="E40" s="41">
        <f t="shared" si="0"/>
        <v>34345</v>
      </c>
      <c r="F40" s="39">
        <v>2187</v>
      </c>
      <c r="G40" s="40">
        <v>18545</v>
      </c>
      <c r="H40" s="42">
        <f t="shared" si="1"/>
        <v>20732</v>
      </c>
      <c r="I40" s="42">
        <f t="shared" si="4"/>
        <v>7815</v>
      </c>
      <c r="J40" s="42">
        <f t="shared" si="2"/>
        <v>47262</v>
      </c>
      <c r="K40" s="41">
        <f t="shared" si="3"/>
        <v>55077</v>
      </c>
      <c r="L40" s="39">
        <v>140617</v>
      </c>
    </row>
    <row r="41" spans="1:12" s="15" customFormat="1" ht="12.75">
      <c r="A41" s="38" t="s">
        <v>39</v>
      </c>
      <c r="B41" s="39">
        <v>10580</v>
      </c>
      <c r="C41" s="39">
        <v>197</v>
      </c>
      <c r="D41" s="40">
        <v>92278</v>
      </c>
      <c r="E41" s="41">
        <f t="shared" si="0"/>
        <v>103055</v>
      </c>
      <c r="F41" s="39">
        <v>65</v>
      </c>
      <c r="G41" s="40">
        <v>685</v>
      </c>
      <c r="H41" s="42">
        <f t="shared" si="1"/>
        <v>750</v>
      </c>
      <c r="I41" s="42">
        <f t="shared" si="4"/>
        <v>10842</v>
      </c>
      <c r="J41" s="42">
        <f t="shared" si="2"/>
        <v>92963</v>
      </c>
      <c r="K41" s="41">
        <f t="shared" si="3"/>
        <v>103805</v>
      </c>
      <c r="L41" s="39">
        <v>5578</v>
      </c>
    </row>
    <row r="42" spans="1:12" s="15" customFormat="1" ht="12.75">
      <c r="A42" s="38" t="s">
        <v>40</v>
      </c>
      <c r="B42" s="39">
        <v>6</v>
      </c>
      <c r="C42" s="39">
        <v>439</v>
      </c>
      <c r="D42" s="40">
        <v>2559</v>
      </c>
      <c r="E42" s="41">
        <f t="shared" si="0"/>
        <v>3004</v>
      </c>
      <c r="F42" s="39">
        <v>176</v>
      </c>
      <c r="G42" s="40">
        <v>1715</v>
      </c>
      <c r="H42" s="42">
        <f t="shared" si="1"/>
        <v>1891</v>
      </c>
      <c r="I42" s="42">
        <f t="shared" si="4"/>
        <v>621</v>
      </c>
      <c r="J42" s="42">
        <f t="shared" si="2"/>
        <v>4274</v>
      </c>
      <c r="K42" s="41">
        <f t="shared" si="3"/>
        <v>4895</v>
      </c>
      <c r="L42" s="39">
        <v>141</v>
      </c>
    </row>
    <row r="43" spans="1:12" s="48" customFormat="1" ht="12.75">
      <c r="A43" s="44" t="s">
        <v>41</v>
      </c>
      <c r="B43" s="39">
        <v>748</v>
      </c>
      <c r="C43" s="39">
        <v>698</v>
      </c>
      <c r="D43" s="45">
        <v>6210</v>
      </c>
      <c r="E43" s="46">
        <f t="shared" si="0"/>
        <v>7656</v>
      </c>
      <c r="F43" s="39">
        <v>419</v>
      </c>
      <c r="G43" s="45">
        <v>1576</v>
      </c>
      <c r="H43" s="47">
        <f t="shared" si="1"/>
        <v>1995</v>
      </c>
      <c r="I43" s="47">
        <f t="shared" si="4"/>
        <v>1865</v>
      </c>
      <c r="J43" s="47">
        <f t="shared" si="2"/>
        <v>7786</v>
      </c>
      <c r="K43" s="46">
        <f t="shared" si="3"/>
        <v>9651</v>
      </c>
      <c r="L43" s="43"/>
    </row>
    <row r="44" spans="1:12" s="15" customFormat="1" ht="12.75">
      <c r="A44" s="44" t="s">
        <v>42</v>
      </c>
      <c r="B44" s="39">
        <v>14589</v>
      </c>
      <c r="C44" s="39">
        <v>21254</v>
      </c>
      <c r="D44" s="45">
        <v>190171</v>
      </c>
      <c r="E44" s="46">
        <f t="shared" si="0"/>
        <v>226014</v>
      </c>
      <c r="F44" s="39">
        <v>2465</v>
      </c>
      <c r="G44" s="45">
        <v>27058</v>
      </c>
      <c r="H44" s="47">
        <f t="shared" si="1"/>
        <v>29523</v>
      </c>
      <c r="I44" s="47">
        <f t="shared" si="4"/>
        <v>38308</v>
      </c>
      <c r="J44" s="47">
        <f t="shared" si="2"/>
        <v>217229</v>
      </c>
      <c r="K44" s="46">
        <f t="shared" si="3"/>
        <v>255537</v>
      </c>
      <c r="L44" s="39">
        <v>20652</v>
      </c>
    </row>
    <row r="45" spans="1:21" s="49" customFormat="1" ht="12.75">
      <c r="A45" s="44" t="s">
        <v>43</v>
      </c>
      <c r="B45" s="39">
        <v>28742</v>
      </c>
      <c r="C45" s="39">
        <v>900</v>
      </c>
      <c r="D45" s="45">
        <v>379102</v>
      </c>
      <c r="E45" s="46">
        <f t="shared" si="0"/>
        <v>408744</v>
      </c>
      <c r="F45" s="39">
        <v>24089</v>
      </c>
      <c r="G45" s="45">
        <v>264114</v>
      </c>
      <c r="H45" s="47">
        <f t="shared" si="1"/>
        <v>288203</v>
      </c>
      <c r="I45" s="47">
        <f t="shared" si="4"/>
        <v>53731</v>
      </c>
      <c r="J45" s="47">
        <f t="shared" si="2"/>
        <v>643216</v>
      </c>
      <c r="K45" s="46">
        <f t="shared" si="3"/>
        <v>696947</v>
      </c>
      <c r="L45" s="39">
        <v>1005650</v>
      </c>
      <c r="M45" s="48"/>
      <c r="N45" s="48"/>
      <c r="O45" s="48"/>
      <c r="P45" s="48"/>
      <c r="Q45" s="48"/>
      <c r="R45" s="48"/>
      <c r="S45" s="48"/>
      <c r="T45" s="48"/>
      <c r="U45" s="48"/>
    </row>
    <row r="46" spans="1:12" s="48" customFormat="1" ht="12.75">
      <c r="A46" s="44" t="s">
        <v>44</v>
      </c>
      <c r="B46" s="39">
        <v>3780</v>
      </c>
      <c r="C46" s="39">
        <v>385</v>
      </c>
      <c r="D46" s="45">
        <v>22800</v>
      </c>
      <c r="E46" s="46">
        <f t="shared" si="0"/>
        <v>26965</v>
      </c>
      <c r="F46" s="39">
        <v>326</v>
      </c>
      <c r="G46" s="45">
        <v>15857</v>
      </c>
      <c r="H46" s="47">
        <f t="shared" si="1"/>
        <v>16183</v>
      </c>
      <c r="I46" s="47">
        <f t="shared" si="4"/>
        <v>4491</v>
      </c>
      <c r="J46" s="47">
        <f t="shared" si="2"/>
        <v>38657</v>
      </c>
      <c r="K46" s="46">
        <f t="shared" si="3"/>
        <v>43148</v>
      </c>
      <c r="L46" s="39">
        <v>139</v>
      </c>
    </row>
    <row r="47" spans="1:21" s="15" customFormat="1" ht="12.75">
      <c r="A47" s="44" t="s">
        <v>45</v>
      </c>
      <c r="B47" s="43"/>
      <c r="C47" s="43"/>
      <c r="D47" s="45">
        <v>0</v>
      </c>
      <c r="E47" s="46">
        <f t="shared" si="0"/>
        <v>0</v>
      </c>
      <c r="F47" s="39">
        <v>107</v>
      </c>
      <c r="G47" s="45">
        <v>1205</v>
      </c>
      <c r="H47" s="47">
        <f t="shared" si="1"/>
        <v>1312</v>
      </c>
      <c r="I47" s="47">
        <f t="shared" si="4"/>
        <v>107</v>
      </c>
      <c r="J47" s="47">
        <f t="shared" si="2"/>
        <v>1205</v>
      </c>
      <c r="K47" s="46">
        <f t="shared" si="3"/>
        <v>1312</v>
      </c>
      <c r="L47" s="43"/>
      <c r="M47" s="48"/>
      <c r="N47" s="48"/>
      <c r="O47" s="48"/>
      <c r="P47" s="48"/>
      <c r="Q47" s="48"/>
      <c r="R47" s="48"/>
      <c r="S47" s="48"/>
      <c r="T47" s="48"/>
      <c r="U47" s="48"/>
    </row>
    <row r="48" spans="1:21" s="15" customFormat="1" ht="12.75">
      <c r="A48" s="44" t="s">
        <v>46</v>
      </c>
      <c r="B48" s="39">
        <v>24825</v>
      </c>
      <c r="C48" s="39">
        <v>15304</v>
      </c>
      <c r="D48" s="45">
        <v>286795</v>
      </c>
      <c r="E48" s="46">
        <f t="shared" si="0"/>
        <v>326924</v>
      </c>
      <c r="F48" s="39">
        <v>5843</v>
      </c>
      <c r="G48" s="45">
        <v>35710</v>
      </c>
      <c r="H48" s="47">
        <f t="shared" si="1"/>
        <v>41553</v>
      </c>
      <c r="I48" s="47">
        <f t="shared" si="4"/>
        <v>45972</v>
      </c>
      <c r="J48" s="47">
        <f t="shared" si="2"/>
        <v>322505</v>
      </c>
      <c r="K48" s="46">
        <f t="shared" si="3"/>
        <v>368477</v>
      </c>
      <c r="L48" s="39">
        <v>34921</v>
      </c>
      <c r="M48" s="48"/>
      <c r="N48" s="48"/>
      <c r="O48" s="48"/>
      <c r="P48" s="48"/>
      <c r="Q48" s="48"/>
      <c r="R48" s="48"/>
      <c r="S48" s="48"/>
      <c r="T48" s="48"/>
      <c r="U48" s="48"/>
    </row>
    <row r="49" spans="1:21" s="15" customFormat="1" ht="12.75">
      <c r="A49" s="44" t="s">
        <v>47</v>
      </c>
      <c r="B49" s="39">
        <v>8</v>
      </c>
      <c r="C49" s="39">
        <v>6</v>
      </c>
      <c r="D49" s="45">
        <v>238</v>
      </c>
      <c r="E49" s="46">
        <f t="shared" si="0"/>
        <v>252</v>
      </c>
      <c r="F49" s="39">
        <v>17</v>
      </c>
      <c r="G49" s="45">
        <v>365</v>
      </c>
      <c r="H49" s="47">
        <f t="shared" si="1"/>
        <v>382</v>
      </c>
      <c r="I49" s="47">
        <f t="shared" si="4"/>
        <v>31</v>
      </c>
      <c r="J49" s="47">
        <f t="shared" si="2"/>
        <v>603</v>
      </c>
      <c r="K49" s="46">
        <f t="shared" si="3"/>
        <v>634</v>
      </c>
      <c r="L49" s="43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49" customFormat="1" ht="12.75">
      <c r="A50" s="44" t="s">
        <v>48</v>
      </c>
      <c r="B50" s="39">
        <v>37869</v>
      </c>
      <c r="C50" s="39">
        <v>3315</v>
      </c>
      <c r="D50" s="45">
        <v>417418</v>
      </c>
      <c r="E50" s="46">
        <f t="shared" si="0"/>
        <v>458602</v>
      </c>
      <c r="F50" s="39">
        <v>6719</v>
      </c>
      <c r="G50" s="45">
        <v>19660</v>
      </c>
      <c r="H50" s="47">
        <f t="shared" si="1"/>
        <v>26379</v>
      </c>
      <c r="I50" s="47">
        <f t="shared" si="4"/>
        <v>47903</v>
      </c>
      <c r="J50" s="47">
        <f t="shared" si="2"/>
        <v>437078</v>
      </c>
      <c r="K50" s="46">
        <f t="shared" si="3"/>
        <v>484981</v>
      </c>
      <c r="L50" s="39">
        <v>476431</v>
      </c>
      <c r="M50" s="48"/>
      <c r="N50" s="48"/>
      <c r="O50" s="48"/>
      <c r="P50" s="48"/>
      <c r="Q50" s="48"/>
      <c r="R50" s="48"/>
      <c r="S50" s="48"/>
      <c r="T50" s="48"/>
      <c r="U50" s="48"/>
    </row>
    <row r="51" spans="1:12" s="15" customFormat="1" ht="12.75">
      <c r="A51" s="44" t="s">
        <v>49</v>
      </c>
      <c r="B51" s="39">
        <v>6</v>
      </c>
      <c r="C51" s="39">
        <v>14</v>
      </c>
      <c r="D51" s="45">
        <v>2011</v>
      </c>
      <c r="E51" s="46">
        <f t="shared" si="0"/>
        <v>2031</v>
      </c>
      <c r="F51" s="39">
        <v>8</v>
      </c>
      <c r="G51" s="45">
        <v>3948</v>
      </c>
      <c r="H51" s="47">
        <f t="shared" si="1"/>
        <v>3956</v>
      </c>
      <c r="I51" s="47">
        <f t="shared" si="4"/>
        <v>28</v>
      </c>
      <c r="J51" s="47">
        <f t="shared" si="2"/>
        <v>5959</v>
      </c>
      <c r="K51" s="46">
        <f t="shared" si="3"/>
        <v>5987</v>
      </c>
      <c r="L51" s="39">
        <v>8</v>
      </c>
    </row>
    <row r="52" spans="1:12" s="15" customFormat="1" ht="12.75">
      <c r="A52" s="44" t="s">
        <v>50</v>
      </c>
      <c r="B52" s="43"/>
      <c r="C52" s="43"/>
      <c r="D52" s="45">
        <v>0</v>
      </c>
      <c r="E52" s="46">
        <f t="shared" si="0"/>
        <v>0</v>
      </c>
      <c r="F52" s="43"/>
      <c r="G52" s="45">
        <v>0</v>
      </c>
      <c r="H52" s="47">
        <f t="shared" si="1"/>
        <v>0</v>
      </c>
      <c r="I52" s="47">
        <f t="shared" si="4"/>
        <v>0</v>
      </c>
      <c r="J52" s="47">
        <f t="shared" si="2"/>
        <v>0</v>
      </c>
      <c r="K52" s="46">
        <f t="shared" si="3"/>
        <v>0</v>
      </c>
      <c r="L52" s="43"/>
    </row>
    <row r="53" spans="1:12" s="48" customFormat="1" ht="12.75">
      <c r="A53" s="44" t="s">
        <v>51</v>
      </c>
      <c r="B53" s="39">
        <v>79</v>
      </c>
      <c r="C53" s="43"/>
      <c r="D53" s="45">
        <v>1760</v>
      </c>
      <c r="E53" s="46">
        <f t="shared" si="0"/>
        <v>1839</v>
      </c>
      <c r="F53" s="39">
        <v>183</v>
      </c>
      <c r="G53" s="45">
        <v>135</v>
      </c>
      <c r="H53" s="47">
        <f t="shared" si="1"/>
        <v>318</v>
      </c>
      <c r="I53" s="47">
        <f t="shared" si="4"/>
        <v>262</v>
      </c>
      <c r="J53" s="47">
        <f t="shared" si="2"/>
        <v>1895</v>
      </c>
      <c r="K53" s="46">
        <f t="shared" si="3"/>
        <v>2157</v>
      </c>
      <c r="L53" s="39">
        <v>272</v>
      </c>
    </row>
    <row r="54" spans="1:12" s="15" customFormat="1" ht="12.75">
      <c r="A54" s="44" t="s">
        <v>52</v>
      </c>
      <c r="B54" s="39">
        <v>37218</v>
      </c>
      <c r="C54" s="39">
        <v>46360</v>
      </c>
      <c r="D54" s="45">
        <v>1143427</v>
      </c>
      <c r="E54" s="46">
        <f t="shared" si="0"/>
        <v>1227005</v>
      </c>
      <c r="F54" s="39">
        <v>24918</v>
      </c>
      <c r="G54" s="45">
        <v>302662</v>
      </c>
      <c r="H54" s="47">
        <f t="shared" si="1"/>
        <v>327580</v>
      </c>
      <c r="I54" s="47">
        <f t="shared" si="4"/>
        <v>108496</v>
      </c>
      <c r="J54" s="47">
        <f t="shared" si="2"/>
        <v>1446089</v>
      </c>
      <c r="K54" s="46">
        <f t="shared" si="3"/>
        <v>1554585</v>
      </c>
      <c r="L54" s="39">
        <v>251539</v>
      </c>
    </row>
    <row r="55" spans="1:12" s="48" customFormat="1" ht="12.75">
      <c r="A55" s="44" t="s">
        <v>53</v>
      </c>
      <c r="B55" s="39">
        <v>3046</v>
      </c>
      <c r="C55" s="39">
        <v>1309</v>
      </c>
      <c r="D55" s="45">
        <v>42643</v>
      </c>
      <c r="E55" s="46">
        <f t="shared" si="0"/>
        <v>46998</v>
      </c>
      <c r="F55" s="39">
        <v>1037</v>
      </c>
      <c r="G55" s="45">
        <v>66715</v>
      </c>
      <c r="H55" s="47">
        <f t="shared" si="1"/>
        <v>67752</v>
      </c>
      <c r="I55" s="47">
        <f t="shared" si="4"/>
        <v>5392</v>
      </c>
      <c r="J55" s="47">
        <f t="shared" si="2"/>
        <v>109358</v>
      </c>
      <c r="K55" s="46">
        <f t="shared" si="3"/>
        <v>114750</v>
      </c>
      <c r="L55" s="39">
        <v>13349</v>
      </c>
    </row>
    <row r="56" spans="1:12" s="15" customFormat="1" ht="12.75">
      <c r="A56" s="44" t="s">
        <v>54</v>
      </c>
      <c r="B56" s="39">
        <v>5362</v>
      </c>
      <c r="C56" s="39">
        <v>21903</v>
      </c>
      <c r="D56" s="45">
        <v>228225</v>
      </c>
      <c r="E56" s="46">
        <f t="shared" si="0"/>
        <v>255490</v>
      </c>
      <c r="F56" s="39">
        <v>2829</v>
      </c>
      <c r="G56" s="45">
        <v>25093</v>
      </c>
      <c r="H56" s="47">
        <f t="shared" si="1"/>
        <v>27922</v>
      </c>
      <c r="I56" s="47">
        <f t="shared" si="4"/>
        <v>30094</v>
      </c>
      <c r="J56" s="47">
        <f t="shared" si="2"/>
        <v>253318</v>
      </c>
      <c r="K56" s="46">
        <f t="shared" si="3"/>
        <v>283412</v>
      </c>
      <c r="L56" s="39">
        <v>51102</v>
      </c>
    </row>
    <row r="57" spans="1:12" s="48" customFormat="1" ht="12.75">
      <c r="A57" s="44" t="s">
        <v>55</v>
      </c>
      <c r="B57" s="39">
        <v>292810</v>
      </c>
      <c r="C57" s="39">
        <v>15310</v>
      </c>
      <c r="D57" s="45">
        <v>2856761</v>
      </c>
      <c r="E57" s="46">
        <f t="shared" si="0"/>
        <v>3164881</v>
      </c>
      <c r="F57" s="39">
        <v>27992</v>
      </c>
      <c r="G57" s="45">
        <v>155758</v>
      </c>
      <c r="H57" s="47">
        <f t="shared" si="1"/>
        <v>183750</v>
      </c>
      <c r="I57" s="47">
        <f t="shared" si="4"/>
        <v>336112</v>
      </c>
      <c r="J57" s="47">
        <f t="shared" si="2"/>
        <v>3012519</v>
      </c>
      <c r="K57" s="46">
        <f t="shared" si="3"/>
        <v>3348631</v>
      </c>
      <c r="L57" s="39">
        <v>3191811</v>
      </c>
    </row>
    <row r="58" spans="1:12" s="15" customFormat="1" ht="12.75">
      <c r="A58" s="44" t="s">
        <v>56</v>
      </c>
      <c r="B58" s="39">
        <v>58194</v>
      </c>
      <c r="C58" s="39">
        <v>153128</v>
      </c>
      <c r="D58" s="45">
        <v>1758894</v>
      </c>
      <c r="E58" s="46">
        <f t="shared" si="0"/>
        <v>1970216</v>
      </c>
      <c r="F58" s="39">
        <v>61820</v>
      </c>
      <c r="G58" s="45">
        <v>518779</v>
      </c>
      <c r="H58" s="47">
        <f t="shared" si="1"/>
        <v>580599</v>
      </c>
      <c r="I58" s="47">
        <f t="shared" si="4"/>
        <v>273142</v>
      </c>
      <c r="J58" s="47">
        <f t="shared" si="2"/>
        <v>2277673</v>
      </c>
      <c r="K58" s="46">
        <f t="shared" si="3"/>
        <v>2550815</v>
      </c>
      <c r="L58" s="39">
        <v>871838</v>
      </c>
    </row>
    <row r="59" spans="1:12" s="48" customFormat="1" ht="12.75">
      <c r="A59" s="44" t="s">
        <v>57</v>
      </c>
      <c r="B59" s="39">
        <v>135</v>
      </c>
      <c r="C59" s="39">
        <v>482</v>
      </c>
      <c r="D59" s="45">
        <v>3506</v>
      </c>
      <c r="E59" s="46">
        <f t="shared" si="0"/>
        <v>4123</v>
      </c>
      <c r="F59" s="39">
        <v>264</v>
      </c>
      <c r="G59" s="45">
        <v>5738</v>
      </c>
      <c r="H59" s="47">
        <f t="shared" si="1"/>
        <v>6002</v>
      </c>
      <c r="I59" s="47">
        <f t="shared" si="4"/>
        <v>881</v>
      </c>
      <c r="J59" s="47">
        <f t="shared" si="2"/>
        <v>9244</v>
      </c>
      <c r="K59" s="46">
        <f t="shared" si="3"/>
        <v>10125</v>
      </c>
      <c r="L59" s="39">
        <v>3235</v>
      </c>
    </row>
    <row r="60" spans="1:12" s="15" customFormat="1" ht="12.75">
      <c r="A60" s="44" t="s">
        <v>58</v>
      </c>
      <c r="B60" s="39">
        <v>814</v>
      </c>
      <c r="C60" s="39">
        <v>47</v>
      </c>
      <c r="D60" s="45">
        <v>8609</v>
      </c>
      <c r="E60" s="46">
        <f t="shared" si="0"/>
        <v>9470</v>
      </c>
      <c r="F60" s="39">
        <v>222</v>
      </c>
      <c r="G60" s="45">
        <v>1325</v>
      </c>
      <c r="H60" s="47">
        <f t="shared" si="1"/>
        <v>1547</v>
      </c>
      <c r="I60" s="47">
        <f t="shared" si="4"/>
        <v>1083</v>
      </c>
      <c r="J60" s="47">
        <f t="shared" si="2"/>
        <v>9934</v>
      </c>
      <c r="K60" s="46">
        <f t="shared" si="3"/>
        <v>11017</v>
      </c>
      <c r="L60" s="39">
        <v>918</v>
      </c>
    </row>
    <row r="61" spans="1:12" s="15" customFormat="1" ht="12.75">
      <c r="A61" s="44" t="s">
        <v>59</v>
      </c>
      <c r="B61" s="39">
        <v>32832</v>
      </c>
      <c r="C61" s="39">
        <v>117</v>
      </c>
      <c r="D61" s="45">
        <v>284694</v>
      </c>
      <c r="E61" s="46">
        <f t="shared" si="0"/>
        <v>317643</v>
      </c>
      <c r="F61" s="39">
        <v>1920</v>
      </c>
      <c r="G61" s="45">
        <v>10360</v>
      </c>
      <c r="H61" s="47">
        <f t="shared" si="1"/>
        <v>12280</v>
      </c>
      <c r="I61" s="47">
        <f t="shared" si="4"/>
        <v>34869</v>
      </c>
      <c r="J61" s="47">
        <f t="shared" si="2"/>
        <v>295054</v>
      </c>
      <c r="K61" s="46">
        <f t="shared" si="3"/>
        <v>329923</v>
      </c>
      <c r="L61" s="39">
        <v>116075</v>
      </c>
    </row>
    <row r="62" spans="1:12" s="48" customFormat="1" ht="12.75">
      <c r="A62" s="44" t="s">
        <v>60</v>
      </c>
      <c r="B62" s="39">
        <v>20551</v>
      </c>
      <c r="C62" s="39">
        <v>65</v>
      </c>
      <c r="D62" s="45">
        <v>10760</v>
      </c>
      <c r="E62" s="46">
        <f t="shared" si="0"/>
        <v>31376</v>
      </c>
      <c r="F62" s="39">
        <v>139</v>
      </c>
      <c r="G62" s="45">
        <v>1092</v>
      </c>
      <c r="H62" s="47">
        <f t="shared" si="1"/>
        <v>1231</v>
      </c>
      <c r="I62" s="47">
        <f t="shared" si="4"/>
        <v>20755</v>
      </c>
      <c r="J62" s="47">
        <f t="shared" si="2"/>
        <v>11852</v>
      </c>
      <c r="K62" s="46">
        <f t="shared" si="3"/>
        <v>32607</v>
      </c>
      <c r="L62" s="39">
        <v>1678</v>
      </c>
    </row>
    <row r="63" spans="1:12" s="15" customFormat="1" ht="12.75">
      <c r="A63" s="44" t="s">
        <v>61</v>
      </c>
      <c r="B63" s="39">
        <v>4828</v>
      </c>
      <c r="C63" s="39">
        <v>227</v>
      </c>
      <c r="D63" s="45">
        <v>54157</v>
      </c>
      <c r="E63" s="46">
        <f t="shared" si="0"/>
        <v>59212</v>
      </c>
      <c r="F63" s="39">
        <v>2359</v>
      </c>
      <c r="G63" s="45">
        <v>19854</v>
      </c>
      <c r="H63" s="47">
        <f t="shared" si="1"/>
        <v>22213</v>
      </c>
      <c r="I63" s="47">
        <f t="shared" si="4"/>
        <v>7414</v>
      </c>
      <c r="J63" s="47">
        <f t="shared" si="2"/>
        <v>74011</v>
      </c>
      <c r="K63" s="46">
        <f t="shared" si="3"/>
        <v>81425</v>
      </c>
      <c r="L63" s="39">
        <v>987723</v>
      </c>
    </row>
    <row r="64" spans="1:12" s="48" customFormat="1" ht="12.75">
      <c r="A64" s="44" t="s">
        <v>62</v>
      </c>
      <c r="B64" s="39">
        <v>1935</v>
      </c>
      <c r="C64" s="39">
        <v>1797</v>
      </c>
      <c r="D64" s="45">
        <v>23862</v>
      </c>
      <c r="E64" s="46">
        <f>SUM(B64:D64)</f>
        <v>27594</v>
      </c>
      <c r="F64" s="39">
        <v>705</v>
      </c>
      <c r="G64" s="45">
        <v>6891</v>
      </c>
      <c r="H64" s="47">
        <f t="shared" si="1"/>
        <v>7596</v>
      </c>
      <c r="I64" s="47">
        <f t="shared" si="4"/>
        <v>4437</v>
      </c>
      <c r="J64" s="47">
        <f t="shared" si="2"/>
        <v>30753</v>
      </c>
      <c r="K64" s="46">
        <f t="shared" si="3"/>
        <v>35190</v>
      </c>
      <c r="L64" s="39">
        <v>5241</v>
      </c>
    </row>
    <row r="65" spans="1:21" s="49" customFormat="1" ht="12.75">
      <c r="A65" s="44" t="s">
        <v>63</v>
      </c>
      <c r="B65" s="39">
        <v>14438</v>
      </c>
      <c r="C65" s="39">
        <v>906</v>
      </c>
      <c r="D65" s="45">
        <v>133841</v>
      </c>
      <c r="E65" s="46">
        <f t="shared" si="0"/>
        <v>149185</v>
      </c>
      <c r="F65" s="39">
        <v>1438</v>
      </c>
      <c r="G65" s="45">
        <v>12924</v>
      </c>
      <c r="H65" s="47">
        <f t="shared" si="1"/>
        <v>14362</v>
      </c>
      <c r="I65" s="47">
        <f t="shared" si="4"/>
        <v>16782</v>
      </c>
      <c r="J65" s="47">
        <f t="shared" si="2"/>
        <v>146765</v>
      </c>
      <c r="K65" s="46">
        <f t="shared" si="3"/>
        <v>163547</v>
      </c>
      <c r="L65" s="39">
        <v>96055</v>
      </c>
      <c r="M65" s="48"/>
      <c r="N65" s="48"/>
      <c r="O65" s="48"/>
      <c r="P65" s="48"/>
      <c r="Q65" s="48"/>
      <c r="R65" s="48"/>
      <c r="S65" s="48"/>
      <c r="T65" s="48"/>
      <c r="U65" s="48"/>
    </row>
    <row r="66" spans="1:12" s="15" customFormat="1" ht="12.75">
      <c r="A66" s="44" t="s">
        <v>64</v>
      </c>
      <c r="B66" s="39">
        <v>2304</v>
      </c>
      <c r="C66" s="39">
        <v>896</v>
      </c>
      <c r="D66" s="45">
        <v>28152</v>
      </c>
      <c r="E66" s="46">
        <f t="shared" si="0"/>
        <v>31352</v>
      </c>
      <c r="F66" s="39">
        <v>4367</v>
      </c>
      <c r="G66" s="45">
        <v>38855</v>
      </c>
      <c r="H66" s="47">
        <f t="shared" si="1"/>
        <v>43222</v>
      </c>
      <c r="I66" s="47">
        <f t="shared" si="4"/>
        <v>7567</v>
      </c>
      <c r="J66" s="47">
        <f t="shared" si="2"/>
        <v>67007</v>
      </c>
      <c r="K66" s="46">
        <f t="shared" si="3"/>
        <v>74574</v>
      </c>
      <c r="L66" s="39">
        <v>39519</v>
      </c>
    </row>
    <row r="67" spans="1:12" s="15" customFormat="1" ht="12.75">
      <c r="A67" s="44" t="s">
        <v>65</v>
      </c>
      <c r="B67" s="43"/>
      <c r="C67" s="39">
        <v>263</v>
      </c>
      <c r="D67" s="45">
        <v>2770</v>
      </c>
      <c r="E67" s="46">
        <f t="shared" si="0"/>
        <v>3033</v>
      </c>
      <c r="F67" s="39">
        <v>639</v>
      </c>
      <c r="G67" s="45">
        <v>5466</v>
      </c>
      <c r="H67" s="47">
        <f t="shared" si="1"/>
        <v>6105</v>
      </c>
      <c r="I67" s="47">
        <f t="shared" si="4"/>
        <v>902</v>
      </c>
      <c r="J67" s="47">
        <f t="shared" si="2"/>
        <v>8236</v>
      </c>
      <c r="K67" s="46">
        <f t="shared" si="3"/>
        <v>9138</v>
      </c>
      <c r="L67" s="39">
        <v>1468</v>
      </c>
    </row>
    <row r="68" spans="1:12" s="15" customFormat="1" ht="12.75">
      <c r="A68" s="44" t="s">
        <v>66</v>
      </c>
      <c r="B68" s="39">
        <v>119328</v>
      </c>
      <c r="C68" s="39">
        <v>7146</v>
      </c>
      <c r="D68" s="45">
        <v>1167906</v>
      </c>
      <c r="E68" s="46">
        <f t="shared" si="0"/>
        <v>1294380</v>
      </c>
      <c r="F68" s="39">
        <v>8935</v>
      </c>
      <c r="G68" s="45">
        <v>67285</v>
      </c>
      <c r="H68" s="47">
        <f t="shared" si="1"/>
        <v>76220</v>
      </c>
      <c r="I68" s="47">
        <f t="shared" si="4"/>
        <v>135409</v>
      </c>
      <c r="J68" s="47">
        <f t="shared" si="2"/>
        <v>1235191</v>
      </c>
      <c r="K68" s="46">
        <f t="shared" si="3"/>
        <v>1370600</v>
      </c>
      <c r="L68" s="39">
        <v>334540</v>
      </c>
    </row>
    <row r="69" spans="1:12" s="15" customFormat="1" ht="12.75">
      <c r="A69" s="44" t="s">
        <v>67</v>
      </c>
      <c r="B69" s="39">
        <v>991</v>
      </c>
      <c r="C69" s="39">
        <v>12</v>
      </c>
      <c r="D69" s="45">
        <v>13009</v>
      </c>
      <c r="E69" s="46">
        <f t="shared" si="0"/>
        <v>14012</v>
      </c>
      <c r="F69" s="39">
        <v>1606</v>
      </c>
      <c r="G69" s="45">
        <v>38531</v>
      </c>
      <c r="H69" s="47">
        <f t="shared" si="1"/>
        <v>40137</v>
      </c>
      <c r="I69" s="47">
        <f t="shared" si="4"/>
        <v>2609</v>
      </c>
      <c r="J69" s="47">
        <f t="shared" si="2"/>
        <v>51540</v>
      </c>
      <c r="K69" s="46">
        <f t="shared" si="3"/>
        <v>54149</v>
      </c>
      <c r="L69" s="39">
        <v>6176</v>
      </c>
    </row>
    <row r="70" spans="1:12" s="15" customFormat="1" ht="12.75">
      <c r="A70" s="44" t="s">
        <v>68</v>
      </c>
      <c r="B70" s="39">
        <v>4989</v>
      </c>
      <c r="C70" s="39">
        <v>2667</v>
      </c>
      <c r="D70" s="45">
        <v>77591</v>
      </c>
      <c r="E70" s="46">
        <f t="shared" si="0"/>
        <v>85247</v>
      </c>
      <c r="F70" s="39">
        <v>1678</v>
      </c>
      <c r="G70" s="45">
        <v>11834</v>
      </c>
      <c r="H70" s="47">
        <f t="shared" si="1"/>
        <v>13512</v>
      </c>
      <c r="I70" s="47">
        <f t="shared" si="4"/>
        <v>9334</v>
      </c>
      <c r="J70" s="47">
        <f t="shared" si="2"/>
        <v>89425</v>
      </c>
      <c r="K70" s="46">
        <f t="shared" si="3"/>
        <v>98759</v>
      </c>
      <c r="L70" s="39">
        <v>956</v>
      </c>
    </row>
    <row r="71" spans="1:12" s="15" customFormat="1" ht="12.75">
      <c r="A71" s="44" t="s">
        <v>69</v>
      </c>
      <c r="B71" s="39">
        <v>13970</v>
      </c>
      <c r="C71" s="39">
        <v>777</v>
      </c>
      <c r="D71" s="45">
        <v>110940</v>
      </c>
      <c r="E71" s="46">
        <f t="shared" si="0"/>
        <v>125687</v>
      </c>
      <c r="F71" s="39">
        <v>1601</v>
      </c>
      <c r="G71" s="45">
        <v>23725</v>
      </c>
      <c r="H71" s="47">
        <f t="shared" si="1"/>
        <v>25326</v>
      </c>
      <c r="I71" s="47">
        <f t="shared" si="4"/>
        <v>16348</v>
      </c>
      <c r="J71" s="47">
        <f t="shared" si="2"/>
        <v>134665</v>
      </c>
      <c r="K71" s="46">
        <f t="shared" si="3"/>
        <v>151013</v>
      </c>
      <c r="L71" s="39">
        <v>322</v>
      </c>
    </row>
    <row r="72" spans="1:12" s="15" customFormat="1" ht="12.75">
      <c r="A72" s="44" t="s">
        <v>70</v>
      </c>
      <c r="B72" s="39">
        <v>8</v>
      </c>
      <c r="C72" s="39">
        <v>22</v>
      </c>
      <c r="D72" s="45">
        <v>211</v>
      </c>
      <c r="E72" s="46">
        <f t="shared" si="0"/>
        <v>241</v>
      </c>
      <c r="F72" s="39">
        <v>157</v>
      </c>
      <c r="G72" s="45">
        <v>1235</v>
      </c>
      <c r="H72" s="47">
        <f t="shared" si="1"/>
        <v>1392</v>
      </c>
      <c r="I72" s="47">
        <f t="shared" si="4"/>
        <v>187</v>
      </c>
      <c r="J72" s="47">
        <f t="shared" si="2"/>
        <v>1446</v>
      </c>
      <c r="K72" s="46">
        <f t="shared" si="3"/>
        <v>1633</v>
      </c>
      <c r="L72" s="39">
        <v>74</v>
      </c>
    </row>
    <row r="73" spans="1:12" s="15" customFormat="1" ht="12.75">
      <c r="A73" s="44" t="s">
        <v>71</v>
      </c>
      <c r="B73" s="39">
        <v>65869</v>
      </c>
      <c r="C73" s="39">
        <v>4861</v>
      </c>
      <c r="D73" s="45">
        <v>1142549</v>
      </c>
      <c r="E73" s="46">
        <f t="shared" si="0"/>
        <v>1213279</v>
      </c>
      <c r="F73" s="39">
        <v>9302</v>
      </c>
      <c r="G73" s="45">
        <v>75395</v>
      </c>
      <c r="H73" s="47">
        <f t="shared" si="1"/>
        <v>84697</v>
      </c>
      <c r="I73" s="47">
        <f t="shared" si="4"/>
        <v>80032</v>
      </c>
      <c r="J73" s="47">
        <f t="shared" si="2"/>
        <v>1217944</v>
      </c>
      <c r="K73" s="46">
        <f t="shared" si="3"/>
        <v>1297976</v>
      </c>
      <c r="L73" s="39">
        <v>622381</v>
      </c>
    </row>
    <row r="74" spans="1:12" s="15" customFormat="1" ht="12.75">
      <c r="A74" s="44" t="s">
        <v>72</v>
      </c>
      <c r="B74" s="43"/>
      <c r="C74" s="43"/>
      <c r="D74" s="45">
        <v>0</v>
      </c>
      <c r="E74" s="46">
        <f t="shared" si="0"/>
        <v>0</v>
      </c>
      <c r="F74" s="39">
        <v>1</v>
      </c>
      <c r="G74" s="45">
        <v>1</v>
      </c>
      <c r="H74" s="47">
        <f t="shared" si="1"/>
        <v>2</v>
      </c>
      <c r="I74" s="47">
        <f t="shared" si="4"/>
        <v>1</v>
      </c>
      <c r="J74" s="47">
        <f t="shared" si="2"/>
        <v>1</v>
      </c>
      <c r="K74" s="46">
        <f t="shared" si="3"/>
        <v>2</v>
      </c>
      <c r="L74" s="39">
        <v>4</v>
      </c>
    </row>
    <row r="75" spans="1:12" s="15" customFormat="1" ht="12.75">
      <c r="A75" s="44" t="s">
        <v>73</v>
      </c>
      <c r="B75" s="39">
        <v>68007</v>
      </c>
      <c r="C75" s="39">
        <v>1</v>
      </c>
      <c r="D75" s="45">
        <v>847131</v>
      </c>
      <c r="E75" s="46">
        <f t="shared" si="0"/>
        <v>915139</v>
      </c>
      <c r="F75" s="39">
        <v>70</v>
      </c>
      <c r="G75" s="45">
        <v>675</v>
      </c>
      <c r="H75" s="47">
        <f t="shared" si="1"/>
        <v>745</v>
      </c>
      <c r="I75" s="47">
        <f t="shared" si="4"/>
        <v>68078</v>
      </c>
      <c r="J75" s="47">
        <f t="shared" si="2"/>
        <v>847806</v>
      </c>
      <c r="K75" s="46">
        <f t="shared" si="3"/>
        <v>915884</v>
      </c>
      <c r="L75" s="39">
        <v>5505835</v>
      </c>
    </row>
    <row r="76" spans="1:12" s="15" customFormat="1" ht="12.75">
      <c r="A76" s="44" t="s">
        <v>74</v>
      </c>
      <c r="B76" s="39">
        <v>138</v>
      </c>
      <c r="C76" s="39">
        <v>92</v>
      </c>
      <c r="D76" s="45">
        <v>2343</v>
      </c>
      <c r="E76" s="46">
        <f t="shared" si="0"/>
        <v>2573</v>
      </c>
      <c r="F76" s="43"/>
      <c r="G76" s="45">
        <v>145</v>
      </c>
      <c r="H76" s="47">
        <f t="shared" si="1"/>
        <v>145</v>
      </c>
      <c r="I76" s="47">
        <f t="shared" si="4"/>
        <v>230</v>
      </c>
      <c r="J76" s="47">
        <f t="shared" si="2"/>
        <v>2488</v>
      </c>
      <c r="K76" s="46">
        <f t="shared" si="3"/>
        <v>2718</v>
      </c>
      <c r="L76" s="39">
        <v>650</v>
      </c>
    </row>
    <row r="77" spans="1:12" s="15" customFormat="1" ht="12.75">
      <c r="A77" s="44" t="s">
        <v>75</v>
      </c>
      <c r="B77" s="39">
        <v>798</v>
      </c>
      <c r="C77" s="39">
        <v>16</v>
      </c>
      <c r="D77" s="45">
        <v>4543</v>
      </c>
      <c r="E77" s="46">
        <f t="shared" si="0"/>
        <v>5357</v>
      </c>
      <c r="F77" s="39">
        <v>173</v>
      </c>
      <c r="G77" s="45">
        <v>1263</v>
      </c>
      <c r="H77" s="47">
        <f t="shared" si="1"/>
        <v>1436</v>
      </c>
      <c r="I77" s="47">
        <f t="shared" si="4"/>
        <v>987</v>
      </c>
      <c r="J77" s="47">
        <f t="shared" si="2"/>
        <v>5806</v>
      </c>
      <c r="K77" s="46">
        <f t="shared" si="3"/>
        <v>6793</v>
      </c>
      <c r="L77" s="39">
        <v>893</v>
      </c>
    </row>
    <row r="78" spans="1:12" s="48" customFormat="1" ht="12.75">
      <c r="A78" s="44" t="s">
        <v>76</v>
      </c>
      <c r="B78" s="39">
        <v>246</v>
      </c>
      <c r="C78" s="43"/>
      <c r="D78" s="45">
        <v>1991</v>
      </c>
      <c r="E78" s="46">
        <f t="shared" si="0"/>
        <v>2237</v>
      </c>
      <c r="F78" s="39">
        <v>245</v>
      </c>
      <c r="G78" s="45">
        <v>1519</v>
      </c>
      <c r="H78" s="47">
        <f t="shared" si="1"/>
        <v>1764</v>
      </c>
      <c r="I78" s="47">
        <f t="shared" si="4"/>
        <v>491</v>
      </c>
      <c r="J78" s="47">
        <f t="shared" si="2"/>
        <v>3510</v>
      </c>
      <c r="K78" s="46">
        <f t="shared" si="3"/>
        <v>4001</v>
      </c>
      <c r="L78" s="39">
        <v>194</v>
      </c>
    </row>
    <row r="79" spans="1:12" s="48" customFormat="1" ht="12.75">
      <c r="A79" s="44" t="s">
        <v>77</v>
      </c>
      <c r="B79" s="43"/>
      <c r="C79" s="39">
        <v>99</v>
      </c>
      <c r="D79" s="45">
        <v>627</v>
      </c>
      <c r="E79" s="46">
        <f t="shared" si="0"/>
        <v>726</v>
      </c>
      <c r="F79" s="39">
        <v>61</v>
      </c>
      <c r="G79" s="45">
        <v>472</v>
      </c>
      <c r="H79" s="47">
        <f t="shared" si="1"/>
        <v>533</v>
      </c>
      <c r="I79" s="47">
        <f t="shared" si="4"/>
        <v>160</v>
      </c>
      <c r="J79" s="47">
        <f t="shared" si="2"/>
        <v>1099</v>
      </c>
      <c r="K79" s="46">
        <f t="shared" si="3"/>
        <v>1259</v>
      </c>
      <c r="L79" s="43"/>
    </row>
    <row r="80" spans="1:12" s="15" customFormat="1" ht="12.75">
      <c r="A80" s="44" t="s">
        <v>78</v>
      </c>
      <c r="B80" s="43"/>
      <c r="C80" s="43"/>
      <c r="D80" s="45">
        <v>0</v>
      </c>
      <c r="E80" s="46">
        <f t="shared" si="0"/>
        <v>0</v>
      </c>
      <c r="F80" s="43"/>
      <c r="G80" s="45">
        <v>0</v>
      </c>
      <c r="H80" s="47">
        <f t="shared" si="1"/>
        <v>0</v>
      </c>
      <c r="I80" s="47">
        <f t="shared" si="4"/>
        <v>0</v>
      </c>
      <c r="J80" s="47">
        <f t="shared" si="2"/>
        <v>0</v>
      </c>
      <c r="K80" s="46">
        <f t="shared" si="3"/>
        <v>0</v>
      </c>
      <c r="L80" s="43"/>
    </row>
    <row r="81" spans="1:12" s="15" customFormat="1" ht="12.75">
      <c r="A81" s="44" t="s">
        <v>79</v>
      </c>
      <c r="B81" s="39">
        <v>136</v>
      </c>
      <c r="C81" s="39">
        <v>373</v>
      </c>
      <c r="D81" s="45">
        <v>7522</v>
      </c>
      <c r="E81" s="46">
        <f t="shared" si="0"/>
        <v>8031</v>
      </c>
      <c r="F81" s="39">
        <v>1279</v>
      </c>
      <c r="G81" s="45">
        <v>8024</v>
      </c>
      <c r="H81" s="47">
        <f t="shared" si="1"/>
        <v>9303</v>
      </c>
      <c r="I81" s="47">
        <f t="shared" si="4"/>
        <v>1788</v>
      </c>
      <c r="J81" s="47">
        <f t="shared" si="2"/>
        <v>15546</v>
      </c>
      <c r="K81" s="46">
        <f t="shared" si="3"/>
        <v>17334</v>
      </c>
      <c r="L81" s="39">
        <v>1884</v>
      </c>
    </row>
    <row r="82" spans="1:12" s="15" customFormat="1" ht="12.75">
      <c r="A82" s="44" t="s">
        <v>80</v>
      </c>
      <c r="B82" s="39">
        <v>4482</v>
      </c>
      <c r="C82" s="39">
        <v>217</v>
      </c>
      <c r="D82" s="45">
        <v>45829</v>
      </c>
      <c r="E82" s="46">
        <f t="shared" si="0"/>
        <v>50528</v>
      </c>
      <c r="F82" s="39">
        <v>168</v>
      </c>
      <c r="G82" s="45">
        <v>1211</v>
      </c>
      <c r="H82" s="47">
        <f t="shared" si="1"/>
        <v>1379</v>
      </c>
      <c r="I82" s="47">
        <f t="shared" si="4"/>
        <v>4867</v>
      </c>
      <c r="J82" s="47">
        <f t="shared" si="2"/>
        <v>47040</v>
      </c>
      <c r="K82" s="46">
        <f t="shared" si="3"/>
        <v>51907</v>
      </c>
      <c r="L82" s="39">
        <v>4715</v>
      </c>
    </row>
    <row r="83" spans="1:12" s="48" customFormat="1" ht="12.75">
      <c r="A83" s="44" t="s">
        <v>81</v>
      </c>
      <c r="B83" s="39">
        <v>3196</v>
      </c>
      <c r="C83" s="39">
        <v>1201</v>
      </c>
      <c r="D83" s="45">
        <v>37501</v>
      </c>
      <c r="E83" s="46">
        <f t="shared" si="0"/>
        <v>41898</v>
      </c>
      <c r="F83" s="39">
        <v>14174</v>
      </c>
      <c r="G83" s="45">
        <v>88497</v>
      </c>
      <c r="H83" s="47">
        <f t="shared" si="1"/>
        <v>102671</v>
      </c>
      <c r="I83" s="47">
        <f t="shared" si="4"/>
        <v>18571</v>
      </c>
      <c r="J83" s="47">
        <f t="shared" si="2"/>
        <v>125998</v>
      </c>
      <c r="K83" s="46">
        <f t="shared" si="3"/>
        <v>144569</v>
      </c>
      <c r="L83" s="39">
        <v>153518</v>
      </c>
    </row>
    <row r="84" spans="1:12" s="15" customFormat="1" ht="12.75">
      <c r="A84" s="44" t="s">
        <v>82</v>
      </c>
      <c r="B84" s="39">
        <v>24</v>
      </c>
      <c r="C84" s="39">
        <v>328</v>
      </c>
      <c r="D84" s="45">
        <v>1667</v>
      </c>
      <c r="E84" s="46">
        <f t="shared" si="0"/>
        <v>2019</v>
      </c>
      <c r="F84" s="39">
        <v>136</v>
      </c>
      <c r="G84" s="45">
        <v>2738</v>
      </c>
      <c r="H84" s="47">
        <f t="shared" si="1"/>
        <v>2874</v>
      </c>
      <c r="I84" s="47">
        <f t="shared" si="4"/>
        <v>488</v>
      </c>
      <c r="J84" s="47">
        <f t="shared" si="2"/>
        <v>4405</v>
      </c>
      <c r="K84" s="46">
        <f t="shared" si="3"/>
        <v>4893</v>
      </c>
      <c r="L84" s="39">
        <v>946</v>
      </c>
    </row>
    <row r="85" spans="1:12" s="15" customFormat="1" ht="12.75">
      <c r="A85" s="44" t="s">
        <v>83</v>
      </c>
      <c r="B85" s="39">
        <v>6</v>
      </c>
      <c r="C85" s="43"/>
      <c r="D85" s="45">
        <v>120</v>
      </c>
      <c r="E85" s="46">
        <f t="shared" si="0"/>
        <v>126</v>
      </c>
      <c r="F85" s="39">
        <v>26</v>
      </c>
      <c r="G85" s="45">
        <v>190</v>
      </c>
      <c r="H85" s="47">
        <f t="shared" si="1"/>
        <v>216</v>
      </c>
      <c r="I85" s="47">
        <f t="shared" si="4"/>
        <v>32</v>
      </c>
      <c r="J85" s="47">
        <f t="shared" si="2"/>
        <v>310</v>
      </c>
      <c r="K85" s="46">
        <f t="shared" si="3"/>
        <v>342</v>
      </c>
      <c r="L85" s="39">
        <v>44</v>
      </c>
    </row>
    <row r="86" spans="1:12" s="48" customFormat="1" ht="12.75">
      <c r="A86" s="44" t="s">
        <v>84</v>
      </c>
      <c r="B86" s="39">
        <v>3436</v>
      </c>
      <c r="C86" s="39">
        <v>5152</v>
      </c>
      <c r="D86" s="45">
        <v>110955</v>
      </c>
      <c r="E86" s="46">
        <f>SUM(B86:D86)</f>
        <v>119543</v>
      </c>
      <c r="F86" s="39">
        <v>53702</v>
      </c>
      <c r="G86" s="45">
        <v>580185</v>
      </c>
      <c r="H86" s="47">
        <f t="shared" si="1"/>
        <v>633887</v>
      </c>
      <c r="I86" s="47">
        <f t="shared" si="4"/>
        <v>62290</v>
      </c>
      <c r="J86" s="47">
        <f>SUM(D86+G86)</f>
        <v>691140</v>
      </c>
      <c r="K86" s="46">
        <f t="shared" si="3"/>
        <v>753430</v>
      </c>
      <c r="L86" s="39">
        <v>82464</v>
      </c>
    </row>
    <row r="87" spans="1:12" s="48" customFormat="1" ht="12.75">
      <c r="A87" s="44" t="s">
        <v>85</v>
      </c>
      <c r="B87" s="39">
        <v>1157</v>
      </c>
      <c r="C87" s="39">
        <v>309</v>
      </c>
      <c r="D87" s="45">
        <v>9941</v>
      </c>
      <c r="E87" s="46">
        <f t="shared" si="0"/>
        <v>11407</v>
      </c>
      <c r="F87" s="39">
        <v>416</v>
      </c>
      <c r="G87" s="45">
        <v>4510</v>
      </c>
      <c r="H87" s="47">
        <f t="shared" si="1"/>
        <v>4926</v>
      </c>
      <c r="I87" s="47">
        <f t="shared" si="4"/>
        <v>1882</v>
      </c>
      <c r="J87" s="47">
        <f t="shared" si="2"/>
        <v>14451</v>
      </c>
      <c r="K87" s="46">
        <f t="shared" si="3"/>
        <v>16333</v>
      </c>
      <c r="L87" s="39">
        <v>9757</v>
      </c>
    </row>
    <row r="88" spans="1:12" s="48" customFormat="1" ht="12.75">
      <c r="A88" s="44" t="s">
        <v>86</v>
      </c>
      <c r="B88" s="39">
        <v>30104</v>
      </c>
      <c r="C88" s="39">
        <v>62</v>
      </c>
      <c r="D88" s="45">
        <v>171266</v>
      </c>
      <c r="E88" s="46">
        <f t="shared" si="0"/>
        <v>201432</v>
      </c>
      <c r="F88" s="39">
        <v>226</v>
      </c>
      <c r="G88" s="45">
        <v>11506</v>
      </c>
      <c r="H88" s="47">
        <f t="shared" si="1"/>
        <v>11732</v>
      </c>
      <c r="I88" s="47">
        <f t="shared" si="4"/>
        <v>30392</v>
      </c>
      <c r="J88" s="47">
        <f t="shared" si="2"/>
        <v>182772</v>
      </c>
      <c r="K88" s="46">
        <f t="shared" si="3"/>
        <v>213164</v>
      </c>
      <c r="L88" s="39">
        <v>8012</v>
      </c>
    </row>
    <row r="89" spans="1:12" s="15" customFormat="1" ht="12.75">
      <c r="A89" s="44" t="s">
        <v>87</v>
      </c>
      <c r="B89" s="39">
        <v>91</v>
      </c>
      <c r="C89" s="39">
        <v>3</v>
      </c>
      <c r="D89" s="45">
        <v>1292</v>
      </c>
      <c r="E89" s="46">
        <f aca="true" t="shared" si="5" ref="E89:E119">SUM(B89:D89)</f>
        <v>1386</v>
      </c>
      <c r="F89" s="39">
        <v>23</v>
      </c>
      <c r="G89" s="45">
        <v>285</v>
      </c>
      <c r="H89" s="47">
        <f aca="true" t="shared" si="6" ref="H89:H119">SUM(F89:G89)</f>
        <v>308</v>
      </c>
      <c r="I89" s="47">
        <f aca="true" t="shared" si="7" ref="I89:I119">SUM(B89+C89+F89)</f>
        <v>117</v>
      </c>
      <c r="J89" s="47">
        <f aca="true" t="shared" si="8" ref="J89:J119">SUM(D89+G89)</f>
        <v>1577</v>
      </c>
      <c r="K89" s="46">
        <f aca="true" t="shared" si="9" ref="K89:K119">SUM(E89+H89)</f>
        <v>1694</v>
      </c>
      <c r="L89" s="43"/>
    </row>
    <row r="90" spans="1:12" s="48" customFormat="1" ht="12.75">
      <c r="A90" s="44" t="s">
        <v>88</v>
      </c>
      <c r="B90" s="39">
        <v>28276</v>
      </c>
      <c r="C90" s="39">
        <v>18678</v>
      </c>
      <c r="D90" s="45">
        <v>362711</v>
      </c>
      <c r="E90" s="46">
        <f t="shared" si="5"/>
        <v>409665</v>
      </c>
      <c r="F90" s="39">
        <v>3913</v>
      </c>
      <c r="G90" s="45">
        <v>25132</v>
      </c>
      <c r="H90" s="47">
        <f t="shared" si="6"/>
        <v>29045</v>
      </c>
      <c r="I90" s="47">
        <f t="shared" si="7"/>
        <v>50867</v>
      </c>
      <c r="J90" s="47">
        <f t="shared" si="8"/>
        <v>387843</v>
      </c>
      <c r="K90" s="46">
        <f t="shared" si="9"/>
        <v>438710</v>
      </c>
      <c r="L90" s="39">
        <v>89132</v>
      </c>
    </row>
    <row r="91" spans="1:12" s="15" customFormat="1" ht="12.75">
      <c r="A91" s="44" t="s">
        <v>89</v>
      </c>
      <c r="B91" s="39">
        <v>15197</v>
      </c>
      <c r="C91" s="39">
        <v>157</v>
      </c>
      <c r="D91" s="45">
        <v>261714</v>
      </c>
      <c r="E91" s="46">
        <f t="shared" si="5"/>
        <v>277068</v>
      </c>
      <c r="F91" s="39">
        <v>1688</v>
      </c>
      <c r="G91" s="45">
        <v>50474</v>
      </c>
      <c r="H91" s="47">
        <f t="shared" si="6"/>
        <v>52162</v>
      </c>
      <c r="I91" s="47">
        <f t="shared" si="7"/>
        <v>17042</v>
      </c>
      <c r="J91" s="47">
        <f t="shared" si="8"/>
        <v>312188</v>
      </c>
      <c r="K91" s="46">
        <f t="shared" si="9"/>
        <v>329230</v>
      </c>
      <c r="L91" s="39">
        <v>442915</v>
      </c>
    </row>
    <row r="92" spans="1:21" s="49" customFormat="1" ht="12.75">
      <c r="A92" s="44" t="s">
        <v>90</v>
      </c>
      <c r="B92" s="39">
        <v>42141</v>
      </c>
      <c r="C92" s="39">
        <v>124</v>
      </c>
      <c r="D92" s="45">
        <v>527655</v>
      </c>
      <c r="E92" s="46">
        <f t="shared" si="5"/>
        <v>569920</v>
      </c>
      <c r="F92" s="39">
        <v>236</v>
      </c>
      <c r="G92" s="45">
        <v>2549</v>
      </c>
      <c r="H92" s="47">
        <f t="shared" si="6"/>
        <v>2785</v>
      </c>
      <c r="I92" s="47">
        <f t="shared" si="7"/>
        <v>42501</v>
      </c>
      <c r="J92" s="47">
        <f t="shared" si="8"/>
        <v>530204</v>
      </c>
      <c r="K92" s="46">
        <f t="shared" si="9"/>
        <v>572705</v>
      </c>
      <c r="L92" s="39">
        <v>699603</v>
      </c>
      <c r="M92" s="48"/>
      <c r="N92" s="48"/>
      <c r="O92" s="48"/>
      <c r="P92" s="48"/>
      <c r="Q92" s="48"/>
      <c r="R92" s="48"/>
      <c r="S92" s="48"/>
      <c r="T92" s="48"/>
      <c r="U92" s="48"/>
    </row>
    <row r="93" spans="1:12" s="15" customFormat="1" ht="12.75">
      <c r="A93" s="44" t="s">
        <v>91</v>
      </c>
      <c r="B93" s="39">
        <v>276021</v>
      </c>
      <c r="C93" s="39">
        <v>9751</v>
      </c>
      <c r="D93" s="45">
        <v>734143</v>
      </c>
      <c r="E93" s="46">
        <f t="shared" si="5"/>
        <v>1019915</v>
      </c>
      <c r="F93" s="39">
        <v>27034</v>
      </c>
      <c r="G93" s="45">
        <v>307089</v>
      </c>
      <c r="H93" s="47">
        <f t="shared" si="6"/>
        <v>334123</v>
      </c>
      <c r="I93" s="47">
        <f t="shared" si="7"/>
        <v>312806</v>
      </c>
      <c r="J93" s="47">
        <f t="shared" si="8"/>
        <v>1041232</v>
      </c>
      <c r="K93" s="46">
        <f t="shared" si="9"/>
        <v>1354038</v>
      </c>
      <c r="L93" s="39">
        <v>347975</v>
      </c>
    </row>
    <row r="94" spans="1:12" s="15" customFormat="1" ht="12.75" customHeight="1">
      <c r="A94" s="44" t="s">
        <v>92</v>
      </c>
      <c r="B94" s="43"/>
      <c r="C94" s="39">
        <v>353</v>
      </c>
      <c r="D94" s="45">
        <v>3294</v>
      </c>
      <c r="E94" s="46">
        <f t="shared" si="5"/>
        <v>3647</v>
      </c>
      <c r="F94" s="39">
        <v>56</v>
      </c>
      <c r="G94" s="45">
        <v>618</v>
      </c>
      <c r="H94" s="47">
        <f t="shared" si="6"/>
        <v>674</v>
      </c>
      <c r="I94" s="47">
        <f t="shared" si="7"/>
        <v>409</v>
      </c>
      <c r="J94" s="47">
        <f t="shared" si="8"/>
        <v>3912</v>
      </c>
      <c r="K94" s="46">
        <f t="shared" si="9"/>
        <v>4321</v>
      </c>
      <c r="L94" s="39">
        <v>230</v>
      </c>
    </row>
    <row r="95" spans="1:12" s="48" customFormat="1" ht="12.75">
      <c r="A95" s="44" t="s">
        <v>93</v>
      </c>
      <c r="B95" s="39">
        <v>35943</v>
      </c>
      <c r="C95" s="39">
        <v>968</v>
      </c>
      <c r="D95" s="45">
        <v>424080</v>
      </c>
      <c r="E95" s="46">
        <f t="shared" si="5"/>
        <v>460991</v>
      </c>
      <c r="F95" s="39">
        <v>18752</v>
      </c>
      <c r="G95" s="45">
        <v>162157</v>
      </c>
      <c r="H95" s="47">
        <f t="shared" si="6"/>
        <v>180909</v>
      </c>
      <c r="I95" s="47">
        <f t="shared" si="7"/>
        <v>55663</v>
      </c>
      <c r="J95" s="47">
        <f t="shared" si="8"/>
        <v>586237</v>
      </c>
      <c r="K95" s="46">
        <f t="shared" si="9"/>
        <v>641900</v>
      </c>
      <c r="L95" s="39">
        <v>854518</v>
      </c>
    </row>
    <row r="96" spans="1:12" s="48" customFormat="1" ht="12.75">
      <c r="A96" s="44" t="s">
        <v>94</v>
      </c>
      <c r="B96" s="39">
        <v>420</v>
      </c>
      <c r="C96" s="43"/>
      <c r="D96" s="45">
        <v>3583</v>
      </c>
      <c r="E96" s="46">
        <f t="shared" si="5"/>
        <v>4003</v>
      </c>
      <c r="F96" s="43"/>
      <c r="G96" s="45">
        <v>141</v>
      </c>
      <c r="H96" s="47">
        <f t="shared" si="6"/>
        <v>141</v>
      </c>
      <c r="I96" s="47">
        <f t="shared" si="7"/>
        <v>420</v>
      </c>
      <c r="J96" s="47">
        <f t="shared" si="8"/>
        <v>3724</v>
      </c>
      <c r="K96" s="46">
        <f t="shared" si="9"/>
        <v>4144</v>
      </c>
      <c r="L96" s="39">
        <v>533</v>
      </c>
    </row>
    <row r="97" spans="1:12" s="15" customFormat="1" ht="12.75">
      <c r="A97" s="44" t="s">
        <v>95</v>
      </c>
      <c r="B97" s="39">
        <v>3962</v>
      </c>
      <c r="C97" s="39">
        <v>227</v>
      </c>
      <c r="D97" s="45">
        <v>103329</v>
      </c>
      <c r="E97" s="46">
        <f t="shared" si="5"/>
        <v>107518</v>
      </c>
      <c r="F97" s="39">
        <v>331</v>
      </c>
      <c r="G97" s="45">
        <v>3839</v>
      </c>
      <c r="H97" s="47">
        <f t="shared" si="6"/>
        <v>4170</v>
      </c>
      <c r="I97" s="47">
        <f t="shared" si="7"/>
        <v>4520</v>
      </c>
      <c r="J97" s="47">
        <f t="shared" si="8"/>
        <v>107168</v>
      </c>
      <c r="K97" s="46">
        <f t="shared" si="9"/>
        <v>111688</v>
      </c>
      <c r="L97" s="43"/>
    </row>
    <row r="98" spans="1:12" s="48" customFormat="1" ht="12.75">
      <c r="A98" s="44" t="s">
        <v>96</v>
      </c>
      <c r="B98" s="39">
        <v>671</v>
      </c>
      <c r="C98" s="39">
        <v>80</v>
      </c>
      <c r="D98" s="45">
        <v>8175</v>
      </c>
      <c r="E98" s="46">
        <f t="shared" si="5"/>
        <v>8926</v>
      </c>
      <c r="F98" s="39">
        <v>586</v>
      </c>
      <c r="G98" s="45">
        <v>4449</v>
      </c>
      <c r="H98" s="47">
        <f t="shared" si="6"/>
        <v>5035</v>
      </c>
      <c r="I98" s="47">
        <f t="shared" si="7"/>
        <v>1337</v>
      </c>
      <c r="J98" s="47">
        <f t="shared" si="8"/>
        <v>12624</v>
      </c>
      <c r="K98" s="46">
        <f t="shared" si="9"/>
        <v>13961</v>
      </c>
      <c r="L98" s="39">
        <v>178</v>
      </c>
    </row>
    <row r="99" spans="1:12" s="48" customFormat="1" ht="12.75">
      <c r="A99" s="44" t="s">
        <v>97</v>
      </c>
      <c r="B99" s="39">
        <v>89</v>
      </c>
      <c r="C99" s="39">
        <v>68</v>
      </c>
      <c r="D99" s="45">
        <v>2396</v>
      </c>
      <c r="E99" s="46">
        <f t="shared" si="5"/>
        <v>2553</v>
      </c>
      <c r="F99" s="39">
        <v>293</v>
      </c>
      <c r="G99" s="45">
        <v>3440</v>
      </c>
      <c r="H99" s="47">
        <f t="shared" si="6"/>
        <v>3733</v>
      </c>
      <c r="I99" s="47">
        <f t="shared" si="7"/>
        <v>450</v>
      </c>
      <c r="J99" s="47">
        <f t="shared" si="8"/>
        <v>5836</v>
      </c>
      <c r="K99" s="46">
        <f t="shared" si="9"/>
        <v>6286</v>
      </c>
      <c r="L99" s="39">
        <v>1950</v>
      </c>
    </row>
    <row r="100" spans="1:12" s="48" customFormat="1" ht="12.75">
      <c r="A100" s="44" t="s">
        <v>98</v>
      </c>
      <c r="B100" s="39">
        <v>4</v>
      </c>
      <c r="C100" s="43"/>
      <c r="D100" s="45">
        <v>32</v>
      </c>
      <c r="E100" s="46">
        <f t="shared" si="5"/>
        <v>36</v>
      </c>
      <c r="F100" s="43"/>
      <c r="G100" s="45">
        <v>0</v>
      </c>
      <c r="H100" s="47">
        <f t="shared" si="6"/>
        <v>0</v>
      </c>
      <c r="I100" s="47">
        <f t="shared" si="7"/>
        <v>4</v>
      </c>
      <c r="J100" s="47">
        <f t="shared" si="8"/>
        <v>32</v>
      </c>
      <c r="K100" s="46">
        <f t="shared" si="9"/>
        <v>36</v>
      </c>
      <c r="L100" s="39">
        <v>15</v>
      </c>
    </row>
    <row r="101" spans="1:12" s="15" customFormat="1" ht="12.75">
      <c r="A101" s="44" t="s">
        <v>99</v>
      </c>
      <c r="B101" s="39">
        <v>836</v>
      </c>
      <c r="C101" s="39">
        <v>36</v>
      </c>
      <c r="D101" s="45">
        <v>12854</v>
      </c>
      <c r="E101" s="46">
        <f t="shared" si="5"/>
        <v>13726</v>
      </c>
      <c r="F101" s="39">
        <v>31192</v>
      </c>
      <c r="G101" s="45">
        <v>278983</v>
      </c>
      <c r="H101" s="47">
        <f t="shared" si="6"/>
        <v>310175</v>
      </c>
      <c r="I101" s="47">
        <f t="shared" si="7"/>
        <v>32064</v>
      </c>
      <c r="J101" s="47">
        <f t="shared" si="8"/>
        <v>291837</v>
      </c>
      <c r="K101" s="46">
        <f t="shared" si="9"/>
        <v>323901</v>
      </c>
      <c r="L101" s="39">
        <v>134762</v>
      </c>
    </row>
    <row r="102" spans="1:12" s="48" customFormat="1" ht="12.75">
      <c r="A102" s="44" t="s">
        <v>100</v>
      </c>
      <c r="B102" s="39">
        <v>17642</v>
      </c>
      <c r="C102" s="43"/>
      <c r="D102" s="45">
        <v>118925</v>
      </c>
      <c r="E102" s="46">
        <f t="shared" si="5"/>
        <v>136567</v>
      </c>
      <c r="F102" s="39">
        <v>8</v>
      </c>
      <c r="G102" s="45">
        <v>30540</v>
      </c>
      <c r="H102" s="47">
        <f t="shared" si="6"/>
        <v>30548</v>
      </c>
      <c r="I102" s="47">
        <f t="shared" si="7"/>
        <v>17650</v>
      </c>
      <c r="J102" s="47">
        <f t="shared" si="8"/>
        <v>149465</v>
      </c>
      <c r="K102" s="46">
        <f t="shared" si="9"/>
        <v>167115</v>
      </c>
      <c r="L102" s="39">
        <v>1948524</v>
      </c>
    </row>
    <row r="103" spans="1:12" s="15" customFormat="1" ht="12.75">
      <c r="A103" s="44" t="s">
        <v>101</v>
      </c>
      <c r="B103" s="39">
        <v>1347</v>
      </c>
      <c r="C103" s="39">
        <v>168</v>
      </c>
      <c r="D103" s="45">
        <v>93653</v>
      </c>
      <c r="E103" s="46">
        <f t="shared" si="5"/>
        <v>95168</v>
      </c>
      <c r="F103" s="39">
        <v>89644</v>
      </c>
      <c r="G103" s="45">
        <v>529726</v>
      </c>
      <c r="H103" s="47">
        <f t="shared" si="6"/>
        <v>619370</v>
      </c>
      <c r="I103" s="47">
        <f t="shared" si="7"/>
        <v>91159</v>
      </c>
      <c r="J103" s="47">
        <f t="shared" si="8"/>
        <v>623379</v>
      </c>
      <c r="K103" s="46">
        <f t="shared" si="9"/>
        <v>714538</v>
      </c>
      <c r="L103" s="39">
        <v>95213</v>
      </c>
    </row>
    <row r="104" spans="1:12" s="15" customFormat="1" ht="12.75">
      <c r="A104" s="44" t="s">
        <v>102</v>
      </c>
      <c r="B104" s="39">
        <v>10</v>
      </c>
      <c r="C104" s="43"/>
      <c r="D104" s="45">
        <v>1369</v>
      </c>
      <c r="E104" s="46">
        <f t="shared" si="5"/>
        <v>1379</v>
      </c>
      <c r="F104" s="39">
        <v>173</v>
      </c>
      <c r="G104" s="45">
        <v>806</v>
      </c>
      <c r="H104" s="47">
        <f t="shared" si="6"/>
        <v>979</v>
      </c>
      <c r="I104" s="47">
        <f t="shared" si="7"/>
        <v>183</v>
      </c>
      <c r="J104" s="47">
        <f t="shared" si="8"/>
        <v>2175</v>
      </c>
      <c r="K104" s="46">
        <f t="shared" si="9"/>
        <v>2358</v>
      </c>
      <c r="L104" s="39">
        <v>326</v>
      </c>
    </row>
    <row r="105" spans="1:12" s="15" customFormat="1" ht="12.75">
      <c r="A105" s="44" t="s">
        <v>103</v>
      </c>
      <c r="B105" s="39">
        <v>9176</v>
      </c>
      <c r="C105" s="39">
        <v>5637</v>
      </c>
      <c r="D105" s="45">
        <v>141859</v>
      </c>
      <c r="E105" s="46">
        <f t="shared" si="5"/>
        <v>156672</v>
      </c>
      <c r="F105" s="39">
        <v>3930</v>
      </c>
      <c r="G105" s="45">
        <v>34903</v>
      </c>
      <c r="H105" s="47">
        <f t="shared" si="6"/>
        <v>38833</v>
      </c>
      <c r="I105" s="47">
        <f t="shared" si="7"/>
        <v>18743</v>
      </c>
      <c r="J105" s="47">
        <f t="shared" si="8"/>
        <v>176762</v>
      </c>
      <c r="K105" s="46">
        <f t="shared" si="9"/>
        <v>195505</v>
      </c>
      <c r="L105" s="39">
        <v>53103</v>
      </c>
    </row>
    <row r="106" spans="1:12" s="15" customFormat="1" ht="12.75">
      <c r="A106" s="44" t="s">
        <v>104</v>
      </c>
      <c r="B106" s="39">
        <v>2692</v>
      </c>
      <c r="C106" s="39">
        <v>2013</v>
      </c>
      <c r="D106" s="45">
        <v>26688</v>
      </c>
      <c r="E106" s="46">
        <f t="shared" si="5"/>
        <v>31393</v>
      </c>
      <c r="F106" s="39">
        <v>1942</v>
      </c>
      <c r="G106" s="45">
        <v>16718</v>
      </c>
      <c r="H106" s="47">
        <f t="shared" si="6"/>
        <v>18660</v>
      </c>
      <c r="I106" s="47">
        <f t="shared" si="7"/>
        <v>6647</v>
      </c>
      <c r="J106" s="47">
        <f t="shared" si="8"/>
        <v>43406</v>
      </c>
      <c r="K106" s="46">
        <f t="shared" si="9"/>
        <v>50053</v>
      </c>
      <c r="L106" s="39">
        <v>36700</v>
      </c>
    </row>
    <row r="107" spans="1:12" s="48" customFormat="1" ht="12.75">
      <c r="A107" s="44" t="s">
        <v>105</v>
      </c>
      <c r="B107" s="39">
        <v>79750</v>
      </c>
      <c r="C107" s="39">
        <v>36244</v>
      </c>
      <c r="D107" s="45">
        <v>729802</v>
      </c>
      <c r="E107" s="46">
        <f t="shared" si="5"/>
        <v>845796</v>
      </c>
      <c r="F107" s="39">
        <v>6108</v>
      </c>
      <c r="G107" s="45">
        <v>64010</v>
      </c>
      <c r="H107" s="47">
        <f t="shared" si="6"/>
        <v>70118</v>
      </c>
      <c r="I107" s="47">
        <f t="shared" si="7"/>
        <v>122102</v>
      </c>
      <c r="J107" s="47">
        <f t="shared" si="8"/>
        <v>793812</v>
      </c>
      <c r="K107" s="46">
        <f t="shared" si="9"/>
        <v>915914</v>
      </c>
      <c r="L107" s="39">
        <v>173686</v>
      </c>
    </row>
    <row r="108" spans="1:12" s="48" customFormat="1" ht="12.75">
      <c r="A108" s="44" t="s">
        <v>106</v>
      </c>
      <c r="B108" s="39">
        <v>44463</v>
      </c>
      <c r="C108" s="39">
        <v>12355</v>
      </c>
      <c r="D108" s="45">
        <v>608896</v>
      </c>
      <c r="E108" s="46">
        <f t="shared" si="5"/>
        <v>665714</v>
      </c>
      <c r="F108" s="39">
        <v>4157</v>
      </c>
      <c r="G108" s="45">
        <v>38886</v>
      </c>
      <c r="H108" s="47">
        <f t="shared" si="6"/>
        <v>43043</v>
      </c>
      <c r="I108" s="47">
        <f t="shared" si="7"/>
        <v>60975</v>
      </c>
      <c r="J108" s="47">
        <f t="shared" si="8"/>
        <v>647782</v>
      </c>
      <c r="K108" s="46">
        <f t="shared" si="9"/>
        <v>708757</v>
      </c>
      <c r="L108" s="39">
        <v>331487</v>
      </c>
    </row>
    <row r="109" spans="1:12" s="48" customFormat="1" ht="11.25" customHeight="1">
      <c r="A109" s="44" t="s">
        <v>107</v>
      </c>
      <c r="B109" s="39">
        <v>3143</v>
      </c>
      <c r="C109" s="39">
        <v>2413</v>
      </c>
      <c r="D109" s="45">
        <v>22571</v>
      </c>
      <c r="E109" s="46">
        <f t="shared" si="5"/>
        <v>28127</v>
      </c>
      <c r="F109" s="39">
        <v>1401</v>
      </c>
      <c r="G109" s="45">
        <v>5628</v>
      </c>
      <c r="H109" s="47">
        <f t="shared" si="6"/>
        <v>7029</v>
      </c>
      <c r="I109" s="47">
        <f t="shared" si="7"/>
        <v>6957</v>
      </c>
      <c r="J109" s="47">
        <f t="shared" si="8"/>
        <v>28199</v>
      </c>
      <c r="K109" s="46">
        <f t="shared" si="9"/>
        <v>35156</v>
      </c>
      <c r="L109" s="39">
        <v>11042</v>
      </c>
    </row>
    <row r="110" spans="1:12" s="48" customFormat="1" ht="12.75">
      <c r="A110" s="44" t="s">
        <v>108</v>
      </c>
      <c r="B110" s="39">
        <v>291</v>
      </c>
      <c r="C110" s="39">
        <v>8</v>
      </c>
      <c r="D110" s="45">
        <v>4838</v>
      </c>
      <c r="E110" s="46">
        <f t="shared" si="5"/>
        <v>5137</v>
      </c>
      <c r="F110" s="39">
        <v>1063</v>
      </c>
      <c r="G110" s="45">
        <v>10747</v>
      </c>
      <c r="H110" s="47">
        <f t="shared" si="6"/>
        <v>11810</v>
      </c>
      <c r="I110" s="47">
        <f t="shared" si="7"/>
        <v>1362</v>
      </c>
      <c r="J110" s="47">
        <f t="shared" si="8"/>
        <v>15585</v>
      </c>
      <c r="K110" s="46">
        <f t="shared" si="9"/>
        <v>16947</v>
      </c>
      <c r="L110" s="39">
        <v>23</v>
      </c>
    </row>
    <row r="111" spans="1:12" s="15" customFormat="1" ht="12.75">
      <c r="A111" s="44" t="s">
        <v>109</v>
      </c>
      <c r="B111" s="39">
        <v>600</v>
      </c>
      <c r="C111" s="43"/>
      <c r="D111" s="45">
        <v>2622</v>
      </c>
      <c r="E111" s="46">
        <f t="shared" si="5"/>
        <v>3222</v>
      </c>
      <c r="F111" s="43"/>
      <c r="G111" s="45">
        <v>144</v>
      </c>
      <c r="H111" s="47">
        <f t="shared" si="6"/>
        <v>144</v>
      </c>
      <c r="I111" s="47">
        <f t="shared" si="7"/>
        <v>600</v>
      </c>
      <c r="J111" s="47">
        <f t="shared" si="8"/>
        <v>2766</v>
      </c>
      <c r="K111" s="46">
        <f t="shared" si="9"/>
        <v>3366</v>
      </c>
      <c r="L111" s="39">
        <v>369</v>
      </c>
    </row>
    <row r="112" spans="1:12" s="48" customFormat="1" ht="12.75">
      <c r="A112" s="44" t="s">
        <v>110</v>
      </c>
      <c r="B112" s="43"/>
      <c r="C112" s="43"/>
      <c r="D112" s="45">
        <v>0</v>
      </c>
      <c r="E112" s="46">
        <f t="shared" si="5"/>
        <v>0</v>
      </c>
      <c r="F112" s="43"/>
      <c r="G112" s="45">
        <v>4</v>
      </c>
      <c r="H112" s="47">
        <f t="shared" si="6"/>
        <v>4</v>
      </c>
      <c r="I112" s="47">
        <f t="shared" si="7"/>
        <v>0</v>
      </c>
      <c r="J112" s="47">
        <f t="shared" si="8"/>
        <v>4</v>
      </c>
      <c r="K112" s="46">
        <f t="shared" si="9"/>
        <v>4</v>
      </c>
      <c r="L112" s="43"/>
    </row>
    <row r="113" spans="1:12" s="15" customFormat="1" ht="12.75">
      <c r="A113" s="44" t="s">
        <v>111</v>
      </c>
      <c r="B113" s="39">
        <v>9929</v>
      </c>
      <c r="C113" s="39">
        <v>58</v>
      </c>
      <c r="D113" s="45">
        <v>106532</v>
      </c>
      <c r="E113" s="46">
        <f t="shared" si="5"/>
        <v>116519</v>
      </c>
      <c r="F113" s="39">
        <v>932</v>
      </c>
      <c r="G113" s="45">
        <v>8974</v>
      </c>
      <c r="H113" s="47">
        <f t="shared" si="6"/>
        <v>9906</v>
      </c>
      <c r="I113" s="47">
        <f t="shared" si="7"/>
        <v>10919</v>
      </c>
      <c r="J113" s="47">
        <f t="shared" si="8"/>
        <v>115506</v>
      </c>
      <c r="K113" s="46">
        <f t="shared" si="9"/>
        <v>126425</v>
      </c>
      <c r="L113" s="39">
        <v>184448</v>
      </c>
    </row>
    <row r="114" spans="1:12" s="15" customFormat="1" ht="12.75">
      <c r="A114" s="44" t="s">
        <v>112</v>
      </c>
      <c r="B114" s="43"/>
      <c r="C114" s="43"/>
      <c r="D114" s="45">
        <v>13</v>
      </c>
      <c r="E114" s="46">
        <f t="shared" si="5"/>
        <v>13</v>
      </c>
      <c r="F114" s="39">
        <v>5</v>
      </c>
      <c r="G114" s="45">
        <v>129</v>
      </c>
      <c r="H114" s="47">
        <f t="shared" si="6"/>
        <v>134</v>
      </c>
      <c r="I114" s="47">
        <f t="shared" si="7"/>
        <v>5</v>
      </c>
      <c r="J114" s="47">
        <f t="shared" si="8"/>
        <v>142</v>
      </c>
      <c r="K114" s="46">
        <f t="shared" si="9"/>
        <v>147</v>
      </c>
      <c r="L114" s="39">
        <v>199</v>
      </c>
    </row>
    <row r="115" spans="1:12" s="15" customFormat="1" ht="12.75">
      <c r="A115" s="44" t="s">
        <v>113</v>
      </c>
      <c r="B115" s="39">
        <v>1018</v>
      </c>
      <c r="C115" s="39">
        <v>79</v>
      </c>
      <c r="D115" s="45">
        <v>18631</v>
      </c>
      <c r="E115" s="46">
        <f t="shared" si="5"/>
        <v>19728</v>
      </c>
      <c r="F115" s="39">
        <v>3468</v>
      </c>
      <c r="G115" s="45">
        <v>20691</v>
      </c>
      <c r="H115" s="47">
        <f t="shared" si="6"/>
        <v>24159</v>
      </c>
      <c r="I115" s="47">
        <f t="shared" si="7"/>
        <v>4565</v>
      </c>
      <c r="J115" s="47">
        <f t="shared" si="8"/>
        <v>39322</v>
      </c>
      <c r="K115" s="46">
        <f t="shared" si="9"/>
        <v>43887</v>
      </c>
      <c r="L115" s="39">
        <v>9120</v>
      </c>
    </row>
    <row r="116" spans="1:12" s="48" customFormat="1" ht="12.75">
      <c r="A116" s="44" t="s">
        <v>114</v>
      </c>
      <c r="B116" s="39">
        <v>2984</v>
      </c>
      <c r="C116" s="39">
        <v>2940</v>
      </c>
      <c r="D116" s="45">
        <v>34859</v>
      </c>
      <c r="E116" s="46">
        <f t="shared" si="5"/>
        <v>40783</v>
      </c>
      <c r="F116" s="39">
        <v>1634</v>
      </c>
      <c r="G116" s="45">
        <v>15396</v>
      </c>
      <c r="H116" s="47">
        <f t="shared" si="6"/>
        <v>17030</v>
      </c>
      <c r="I116" s="47">
        <f t="shared" si="7"/>
        <v>7558</v>
      </c>
      <c r="J116" s="47">
        <f t="shared" si="8"/>
        <v>50255</v>
      </c>
      <c r="K116" s="46">
        <f t="shared" si="9"/>
        <v>57813</v>
      </c>
      <c r="L116" s="39">
        <v>9684</v>
      </c>
    </row>
    <row r="117" spans="1:12" s="15" customFormat="1" ht="12.75">
      <c r="A117" s="38" t="s">
        <v>115</v>
      </c>
      <c r="B117" s="43"/>
      <c r="C117" s="43"/>
      <c r="D117" s="40">
        <v>6207</v>
      </c>
      <c r="E117" s="41">
        <f t="shared" si="5"/>
        <v>6207</v>
      </c>
      <c r="F117" s="39">
        <v>5018</v>
      </c>
      <c r="G117" s="40">
        <v>27317</v>
      </c>
      <c r="H117" s="42">
        <f t="shared" si="6"/>
        <v>32335</v>
      </c>
      <c r="I117" s="42">
        <f t="shared" si="7"/>
        <v>5018</v>
      </c>
      <c r="J117" s="42">
        <f t="shared" si="8"/>
        <v>33524</v>
      </c>
      <c r="K117" s="41">
        <f t="shared" si="9"/>
        <v>38542</v>
      </c>
      <c r="L117" s="39">
        <v>3265</v>
      </c>
    </row>
    <row r="118" spans="1:12" s="15" customFormat="1" ht="12.75">
      <c r="A118" s="38" t="s">
        <v>116</v>
      </c>
      <c r="B118" s="39">
        <v>100234</v>
      </c>
      <c r="C118" s="39">
        <v>10751</v>
      </c>
      <c r="D118" s="40">
        <v>50150</v>
      </c>
      <c r="E118" s="41">
        <f t="shared" si="5"/>
        <v>161135</v>
      </c>
      <c r="F118" s="39">
        <v>5561</v>
      </c>
      <c r="G118" s="40">
        <v>46143</v>
      </c>
      <c r="H118" s="42">
        <f t="shared" si="6"/>
        <v>51704</v>
      </c>
      <c r="I118" s="42">
        <f t="shared" si="7"/>
        <v>116546</v>
      </c>
      <c r="J118" s="42">
        <f t="shared" si="8"/>
        <v>96293</v>
      </c>
      <c r="K118" s="41">
        <f t="shared" si="9"/>
        <v>212839</v>
      </c>
      <c r="L118" s="39">
        <v>25441</v>
      </c>
    </row>
    <row r="119" spans="1:12" s="48" customFormat="1" ht="9.75" customHeight="1">
      <c r="A119" s="44" t="s">
        <v>117</v>
      </c>
      <c r="B119" s="39">
        <v>21</v>
      </c>
      <c r="C119" s="39">
        <v>8</v>
      </c>
      <c r="D119" s="45">
        <v>488</v>
      </c>
      <c r="E119" s="46">
        <f t="shared" si="5"/>
        <v>517</v>
      </c>
      <c r="F119" s="39">
        <v>1291</v>
      </c>
      <c r="G119" s="45">
        <v>9127</v>
      </c>
      <c r="H119" s="47">
        <f t="shared" si="6"/>
        <v>10418</v>
      </c>
      <c r="I119" s="42">
        <f t="shared" si="7"/>
        <v>1320</v>
      </c>
      <c r="J119" s="47">
        <f t="shared" si="8"/>
        <v>9615</v>
      </c>
      <c r="K119" s="46">
        <f t="shared" si="9"/>
        <v>10935</v>
      </c>
      <c r="L119" s="39">
        <v>800</v>
      </c>
    </row>
    <row r="120" spans="1:12" s="15" customFormat="1" ht="9.75" customHeight="1">
      <c r="A120" s="38"/>
      <c r="B120" s="50"/>
      <c r="C120" s="50"/>
      <c r="D120" s="40"/>
      <c r="E120" s="41"/>
      <c r="F120" s="51"/>
      <c r="G120" s="40"/>
      <c r="H120" s="42"/>
      <c r="I120" s="42"/>
      <c r="J120" s="42"/>
      <c r="K120" s="41"/>
      <c r="L120" s="50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8" customFormat="1" ht="10.5">
      <c r="A122" s="52" t="s">
        <v>118</v>
      </c>
      <c r="B122" s="47">
        <f>SUM(B24:B119)</f>
        <v>1678766</v>
      </c>
      <c r="C122" s="47">
        <f>SUM(C24:C119)</f>
        <v>555275</v>
      </c>
      <c r="D122" s="47">
        <f aca="true" t="shared" si="10" ref="D122:L122">SUM(D24:D119)</f>
        <v>18066887</v>
      </c>
      <c r="E122" s="47">
        <f t="shared" si="10"/>
        <v>20300928</v>
      </c>
      <c r="F122" s="53">
        <f t="shared" si="10"/>
        <v>528670</v>
      </c>
      <c r="G122" s="47">
        <f t="shared" si="10"/>
        <v>4907052</v>
      </c>
      <c r="H122" s="47">
        <f t="shared" si="10"/>
        <v>5435722</v>
      </c>
      <c r="I122" s="47">
        <f t="shared" si="10"/>
        <v>2762711</v>
      </c>
      <c r="J122" s="47">
        <f>D122+G122</f>
        <v>22973939</v>
      </c>
      <c r="K122" s="47">
        <f>E122+H122</f>
        <v>25736650</v>
      </c>
      <c r="L122" s="53">
        <f t="shared" si="10"/>
        <v>20390349</v>
      </c>
    </row>
    <row r="123" spans="1:12" ht="13.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</row>
    <row r="124" spans="1:12" ht="13.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ht="9.75">
      <c r="A125" s="1" t="s">
        <v>119</v>
      </c>
    </row>
    <row r="126" spans="1:12" ht="9.75">
      <c r="A126" s="55" t="s">
        <v>120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21" s="57" customFormat="1" ht="9.75">
      <c r="A127" s="56" t="s">
        <v>121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</row>
  </sheetData>
  <sheetProtection selectLockedCells="1" selectUnlockedCells="1"/>
  <mergeCells count="13">
    <mergeCell ref="A1:L1"/>
    <mergeCell ref="F2:G2"/>
    <mergeCell ref="A5:L5"/>
    <mergeCell ref="A7:L7"/>
    <mergeCell ref="A9:L9"/>
    <mergeCell ref="A12:L12"/>
    <mergeCell ref="A14:L14"/>
    <mergeCell ref="A15:L15"/>
    <mergeCell ref="B22:C22"/>
    <mergeCell ref="A16:A17"/>
    <mergeCell ref="B20:E20"/>
    <mergeCell ref="F20:H20"/>
    <mergeCell ref="F21:H21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300" verticalDpi="300" orientation="landscape" paperSize="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dcterms:modified xsi:type="dcterms:W3CDTF">2014-09-03T14:26:34Z</dcterms:modified>
  <cp:category/>
  <cp:version/>
  <cp:contentType/>
  <cp:contentStatus/>
</cp:coreProperties>
</file>