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161B" sheetId="1" r:id="rId1"/>
  </sheets>
  <definedNames>
    <definedName name="AUTRESVINS">'161B'!#REF!</definedName>
    <definedName name="_xlnm.Print_Titles" localSheetId="0">'161B'!$18:$23</definedName>
    <definedName name="TITRE">'161B'!#REF!</definedName>
    <definedName name="TOT">'161B'!$K$24:$K$122</definedName>
    <definedName name="TOTALTOTAL">'161B'!#REF!</definedName>
    <definedName name="TOTALVAOC">'161B'!#REF!</definedName>
    <definedName name="TOTAOC">'161B'!$E$24:$E$122</definedName>
    <definedName name="TOTAU">'161B'!$H$24:$H$122</definedName>
    <definedName name="TOTCID">'161B'!#REF!</definedName>
    <definedName name="TOTDIS">'161B'!#REF!</definedName>
    <definedName name="_xlnm.Print_Area" localSheetId="0">'161B'!$A$1:$L$129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  <comment ref="C83" authorId="0">
      <text>
        <r>
          <rPr>
            <b/>
            <sz val="8"/>
            <color indexed="8"/>
            <rFont val="Tahoma"/>
            <family val="2"/>
          </rPr>
          <t xml:space="preserve">Frasez:
</t>
        </r>
        <r>
          <rPr>
            <sz val="8"/>
            <color indexed="8"/>
            <rFont val="Tahoma"/>
            <family val="2"/>
          </rPr>
          <t>corriger au renvoi du JO</t>
        </r>
      </text>
    </comment>
  </commentList>
</comments>
</file>

<file path=xl/sharedStrings.xml><?xml version="1.0" encoding="utf-8"?>
<sst xmlns="http://schemas.openxmlformats.org/spreadsheetml/2006/main" count="130" uniqueCount="126">
  <si>
    <t>DIRECTION GENERALE DES DOUANES ET DROITS INDIRECTS</t>
  </si>
  <si>
    <t xml:space="preserve">SOUS-DIRECTION DES DROITS INDIRECTS </t>
  </si>
  <si>
    <t>STATISTIQUE MENSUELLE DES VINS - RELEVE PAR DEPARTEMENT</t>
  </si>
  <si>
    <t>QUANTITES DE VINS SOUMISES AU DROIT DE CIRCULATION</t>
  </si>
  <si>
    <t>NUMEROS D'ORDRE</t>
  </si>
  <si>
    <t>STOCK</t>
  </si>
  <si>
    <t>ET</t>
  </si>
  <si>
    <t>IG</t>
  </si>
  <si>
    <t>SANS IG</t>
  </si>
  <si>
    <t xml:space="preserve">  TOTAL</t>
  </si>
  <si>
    <t>AU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</si>
  <si>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</si>
  <si>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</si>
  <si>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</si>
  <si>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</si>
  <si>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</si>
  <si>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</si>
  <si>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</si>
  <si>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</si>
  <si>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</si>
  <si>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ALPES-DE-HTE-PROV.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</si>
  <si>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</si>
  <si>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</si>
  <si>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</si>
  <si>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</si>
  <si>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</si>
  <si>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</si>
  <si>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</si>
  <si>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</si>
  <si>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</si>
  <si>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</si>
  <si>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</si>
  <si>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</si>
  <si>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</si>
  <si>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</si>
  <si>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</si>
  <si>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</si>
  <si>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</si>
  <si>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</si>
  <si>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</si>
  <si>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</si>
  <si>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</si>
  <si>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</si>
  <si>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</si>
  <si>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</si>
  <si>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</si>
  <si>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</si>
  <si>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</si>
  <si>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</si>
  <si>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</si>
  <si>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</si>
  <si>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</si>
  <si>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</si>
  <si>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</si>
  <si>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</si>
  <si>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</si>
  <si>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</si>
  <si>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</si>
  <si>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</si>
  <si>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</si>
  <si>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</si>
  <si>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</si>
  <si>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</si>
  <si>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</si>
  <si>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</si>
  <si>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</si>
  <si>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</si>
  <si>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</si>
  <si>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</si>
  <si>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</si>
  <si>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</si>
  <si>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</si>
  <si>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</si>
  <si>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</si>
  <si>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</si>
  <si>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</si>
  <si>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</si>
  <si>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</si>
  <si>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</si>
  <si>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</si>
  <si>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</si>
  <si>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</si>
  <si>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</si>
  <si>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</si>
  <si>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</si>
  <si>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</si>
  <si>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</si>
  <si>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</si>
  <si>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</si>
  <si>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</si>
  <si>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</si>
  <si>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</si>
  <si>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</si>
  <si>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</si>
  <si>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</si>
  <si>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</si>
  <si>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</si>
  <si>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</si>
  <si>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</si>
  <si>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</si>
  <si>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</si>
  <si>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</si>
  <si>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</si>
  <si>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</si>
  <si>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</si>
  <si>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</si>
  <si>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</si>
  <si>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</si>
  <si>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</si>
  <si>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</si>
  <si>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</si>
  <si>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</si>
  <si>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</si>
  <si>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</si>
  <si>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</si>
  <si>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</si>
  <si>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</si>
  <si>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>BUREAU F3</t>
  </si>
  <si>
    <t>ou des moûts pour les vinifier, Ces quantités sont désormais considérées comme faisant partie du stock à la production et figurent dans le tableau des" sorties des chais des récoltants et des négociants vinificateurs",</t>
  </si>
  <si>
    <r>
      <t xml:space="preserve">COMMERCE </t>
    </r>
    <r>
      <rPr>
        <sz val="7.5"/>
        <rFont val="Arial"/>
        <family val="2"/>
      </rPr>
      <t>*</t>
    </r>
  </si>
  <si>
    <r>
      <t>*</t>
    </r>
    <r>
      <rPr>
        <b/>
        <u val="single"/>
        <sz val="7.5"/>
        <rFont val="MS Sans Serif"/>
        <family val="2"/>
      </rPr>
      <t xml:space="preserve">Attention appelée : </t>
    </r>
    <r>
      <rPr>
        <sz val="7.5"/>
        <rFont val="MS Sans Serif"/>
        <family val="2"/>
      </rPr>
      <t>à compter des statistiques de mai 2016, le stock au commerce ne comprend plus les quantités de vins produits par les négociants vinificateurs, c'est-à-dire les négociants qui achètent des vendanges</t>
    </r>
  </si>
  <si>
    <t xml:space="preserve">           MINISTERE DE L'ACTION</t>
  </si>
  <si>
    <t xml:space="preserve">  ET DES COMPTES PUBLICS</t>
  </si>
  <si>
    <t>CAMPAGNE 2017-2018</t>
  </si>
  <si>
    <t>MOIS DE MARS</t>
  </si>
  <si>
    <t>MARS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</si>
</sst>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9">
    <font>
      <sz val="10"/>
      <name val="MS Sans Serif"/>
      <family val="2"/>
    </font>
    <font>
      <sz val="10"/>
      <name val="Arial"/>
      <family val="0"/>
    </font>
    <font>
      <sz val="7.5"/>
      <name val="MS Sans Serif"/>
      <family val="2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b/>
      <sz val="7.5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7.5"/>
      <name val="MS Sans Serif"/>
      <family val="2"/>
    </font>
    <font>
      <sz val="7.5"/>
      <name val="Arial"/>
      <family val="2"/>
    </font>
    <font>
      <b/>
      <u val="single"/>
      <sz val="7.5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8"/>
      <name val="MS Sans Serif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/>
      <protection locked="0"/>
    </xf>
    <xf numFmtId="3" fontId="8" fillId="0" borderId="2" xfId="0" applyNumberFormat="1" applyFont="1" applyFill="1" applyBorder="1" applyAlignment="1" applyProtection="1">
      <alignment/>
      <protection locked="0"/>
    </xf>
    <xf numFmtId="3" fontId="8" fillId="0" borderId="1" xfId="0" applyNumberFormat="1" applyFont="1" applyFill="1" applyBorder="1" applyAlignment="1" applyProtection="1">
      <alignment/>
      <protection locked="0"/>
    </xf>
    <xf numFmtId="3" fontId="8" fillId="0" borderId="3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2" fillId="0" borderId="4" xfId="0" applyFont="1" applyFill="1" applyBorder="1" applyAlignment="1" applyProtection="1">
      <alignment horizontal="center"/>
      <protection locked="0"/>
    </xf>
    <xf numFmtId="3" fontId="8" fillId="0" borderId="4" xfId="0" applyNumberFormat="1" applyFont="1" applyFill="1" applyBorder="1" applyAlignment="1" applyProtection="1">
      <alignment/>
      <protection locked="0"/>
    </xf>
    <xf numFmtId="3" fontId="8" fillId="0" borderId="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/>
      <protection locked="0"/>
    </xf>
    <xf numFmtId="49" fontId="2" fillId="0" borderId="6" xfId="0" applyNumberFormat="1" applyFont="1" applyFill="1" applyBorder="1" applyAlignment="1" applyProtection="1">
      <alignment/>
      <protection locked="0"/>
    </xf>
    <xf numFmtId="49" fontId="7" fillId="0" borderId="2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5" xfId="0" applyFont="1" applyFill="1" applyBorder="1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/>
      <protection locked="0"/>
    </xf>
    <xf numFmtId="49" fontId="2" fillId="0" borderId="11" xfId="0" applyNumberFormat="1" applyFont="1" applyFill="1" applyBorder="1" applyAlignment="1" applyProtection="1">
      <alignment/>
      <protection locked="0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49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/>
    </xf>
    <xf numFmtId="3" fontId="8" fillId="0" borderId="4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0" fontId="9" fillId="0" borderId="3" xfId="0" applyFont="1" applyFill="1" applyBorder="1" applyAlignment="1">
      <alignment wrapText="1"/>
    </xf>
    <xf numFmtId="3" fontId="8" fillId="0" borderId="15" xfId="0" applyNumberFormat="1" applyFont="1" applyFill="1" applyBorder="1" applyAlignment="1" applyProtection="1">
      <alignment/>
      <protection locked="0"/>
    </xf>
    <xf numFmtId="0" fontId="9" fillId="0" borderId="15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17" fontId="2" fillId="0" borderId="4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49" fontId="2" fillId="0" borderId="5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/>
    </xf>
    <xf numFmtId="49" fontId="4" fillId="0" borderId="0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0"/>
  <sheetViews>
    <sheetView tabSelected="1" defaultGridColor="0" colorId="46" workbookViewId="0" topLeftCell="A1">
      <selection activeCell="O18" sqref="O18"/>
    </sheetView>
  </sheetViews>
  <sheetFormatPr defaultColWidth="11.421875" defaultRowHeight="12.75"/>
  <cols>
    <col min="1" max="1" width="18.7109375" style="55" customWidth="1"/>
    <col min="2" max="3" width="10.140625" style="55" customWidth="1"/>
    <col min="4" max="9" width="11.7109375" style="55" customWidth="1"/>
    <col min="10" max="10" width="11.8515625" style="55" customWidth="1"/>
    <col min="11" max="11" width="11.421875" style="55" customWidth="1"/>
    <col min="12" max="12" width="13.57421875" style="55" customWidth="1"/>
    <col min="13" max="16384" width="10.7109375" style="44" customWidth="1"/>
  </cols>
  <sheetData>
    <row r="1" spans="1:12" s="10" customFormat="1" ht="10.5">
      <c r="A1" s="63" t="s">
        <v>121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s="10" customFormat="1" ht="13.5" customHeight="1">
      <c r="A2" s="11"/>
      <c r="B2" s="11"/>
      <c r="C2" s="11"/>
      <c r="D2" s="11"/>
      <c r="E2" s="12"/>
      <c r="F2" s="12" t="s">
        <v>122</v>
      </c>
      <c r="G2" s="12"/>
      <c r="H2" s="11"/>
      <c r="I2" s="11"/>
      <c r="J2" s="11"/>
      <c r="K2" s="11"/>
      <c r="L2" s="13"/>
    </row>
    <row r="3" spans="1:12" s="10" customFormat="1" ht="13.5" customHeight="1">
      <c r="A3" s="11"/>
      <c r="B3" s="11"/>
      <c r="C3" s="11"/>
      <c r="D3" s="11"/>
      <c r="I3" s="11"/>
      <c r="J3" s="11"/>
      <c r="K3" s="11"/>
      <c r="L3" s="13"/>
    </row>
    <row r="4" spans="1:12" s="10" customFormat="1" ht="13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3"/>
    </row>
    <row r="5" spans="1:12" s="10" customFormat="1" ht="14.25" customHeight="1">
      <c r="A5" s="63" t="s">
        <v>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s="10" customFormat="1" ht="15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3"/>
    </row>
    <row r="7" spans="1:12" s="10" customFormat="1" ht="10.5">
      <c r="A7" s="65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2" s="10" customFormat="1" ht="20.2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3"/>
    </row>
    <row r="9" spans="1:12" s="10" customFormat="1" ht="10.5">
      <c r="A9" s="63" t="s">
        <v>117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 s="10" customFormat="1" ht="18" customHeight="1">
      <c r="A10" s="14"/>
      <c r="B10" s="14"/>
      <c r="C10" s="14"/>
      <c r="D10" s="11"/>
      <c r="E10" s="11"/>
      <c r="F10" s="11"/>
      <c r="G10" s="11"/>
      <c r="H10" s="11"/>
      <c r="I10" s="14"/>
      <c r="J10" s="14"/>
      <c r="K10" s="14"/>
      <c r="L10" s="15"/>
    </row>
    <row r="11" spans="1:12" s="10" customFormat="1" ht="10.5">
      <c r="A11" s="14"/>
      <c r="B11" s="14"/>
      <c r="C11" s="14"/>
      <c r="D11" s="11"/>
      <c r="E11" s="11"/>
      <c r="F11" s="11"/>
      <c r="G11" s="11"/>
      <c r="H11" s="11"/>
      <c r="I11" s="14"/>
      <c r="J11" s="14"/>
      <c r="K11" s="14"/>
      <c r="L11" s="15"/>
    </row>
    <row r="12" spans="1:12" s="10" customFormat="1" ht="10.5">
      <c r="A12" s="63" t="s">
        <v>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spans="1:12" s="10" customFormat="1" ht="10.5">
      <c r="A13" s="9"/>
      <c r="B13" s="14"/>
      <c r="C13" s="14"/>
      <c r="D13" s="11"/>
      <c r="E13" s="11"/>
      <c r="F13" s="14"/>
      <c r="G13" s="11"/>
      <c r="H13" s="11"/>
      <c r="I13" s="14"/>
      <c r="J13" s="14"/>
      <c r="K13" s="14"/>
      <c r="L13" s="15"/>
    </row>
    <row r="14" spans="1:12" s="10" customFormat="1" ht="15.75" customHeight="1">
      <c r="A14" s="63" t="s">
        <v>123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spans="1:12" s="10" customFormat="1" ht="17.25" customHeight="1">
      <c r="A15" s="63" t="s">
        <v>124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6" spans="1:12" s="10" customFormat="1" ht="8.25" customHeight="1">
      <c r="A16" s="60"/>
      <c r="B16" s="15"/>
      <c r="C16" s="15"/>
      <c r="D16" s="13"/>
      <c r="E16" s="13"/>
      <c r="F16" s="13"/>
      <c r="G16" s="13"/>
      <c r="H16" s="13"/>
      <c r="I16" s="15"/>
      <c r="J16" s="15"/>
      <c r="K16" s="15"/>
      <c r="L16" s="15"/>
    </row>
    <row r="17" spans="1:12" s="10" customFormat="1" ht="9.75" customHeight="1">
      <c r="A17" s="60"/>
      <c r="B17" s="16"/>
      <c r="C17" s="16"/>
      <c r="D17" s="16"/>
      <c r="E17" s="16"/>
      <c r="F17" s="16"/>
      <c r="G17" s="16"/>
      <c r="H17" s="17"/>
      <c r="I17" s="17"/>
      <c r="J17" s="17"/>
      <c r="K17" s="17"/>
      <c r="L17" s="13"/>
    </row>
    <row r="18" spans="1:12" s="5" customFormat="1" ht="19.5" customHeight="1">
      <c r="A18" s="18"/>
      <c r="B18" s="19"/>
      <c r="C18" s="19"/>
      <c r="D18" s="19"/>
      <c r="E18" s="19" t="s">
        <v>3</v>
      </c>
      <c r="F18" s="19"/>
      <c r="G18" s="19"/>
      <c r="H18" s="19"/>
      <c r="I18" s="19"/>
      <c r="J18" s="19"/>
      <c r="K18" s="19"/>
      <c r="L18" s="20"/>
    </row>
    <row r="19" spans="1:12" s="5" customFormat="1" ht="10.5" customHeight="1">
      <c r="A19" s="6" t="s">
        <v>4</v>
      </c>
      <c r="B19" s="21"/>
      <c r="C19" s="22"/>
      <c r="D19" s="22"/>
      <c r="E19" s="23"/>
      <c r="F19" s="21"/>
      <c r="G19" s="22"/>
      <c r="H19" s="23"/>
      <c r="I19" s="21"/>
      <c r="J19" s="22"/>
      <c r="K19" s="23"/>
      <c r="L19" s="6" t="s">
        <v>5</v>
      </c>
    </row>
    <row r="20" spans="1:12" s="5" customFormat="1" ht="10.5" customHeight="1">
      <c r="A20" s="24" t="s">
        <v>6</v>
      </c>
      <c r="B20" s="61" t="s">
        <v>7</v>
      </c>
      <c r="C20" s="61"/>
      <c r="D20" s="61"/>
      <c r="E20" s="61"/>
      <c r="F20" s="61" t="s">
        <v>8</v>
      </c>
      <c r="G20" s="61"/>
      <c r="H20" s="61"/>
      <c r="I20" s="25"/>
      <c r="J20" s="26" t="s">
        <v>9</v>
      </c>
      <c r="K20" s="27"/>
      <c r="L20" s="24" t="s">
        <v>10</v>
      </c>
    </row>
    <row r="21" spans="1:12" s="5" customFormat="1" ht="10.5" customHeight="1">
      <c r="A21" s="24" t="s">
        <v>11</v>
      </c>
      <c r="B21" s="28" t="s">
        <v>12</v>
      </c>
      <c r="C21" s="29" t="s">
        <v>13</v>
      </c>
      <c r="D21" s="30"/>
      <c r="E21" s="31"/>
      <c r="F21" s="62" t="s">
        <v>14</v>
      </c>
      <c r="G21" s="62"/>
      <c r="H21" s="62"/>
      <c r="I21" s="32"/>
      <c r="J21" s="30"/>
      <c r="K21" s="31"/>
      <c r="L21" s="33" t="s">
        <v>119</v>
      </c>
    </row>
    <row r="22" spans="1:12" s="5" customFormat="1" ht="19.5" customHeight="1">
      <c r="A22" s="33"/>
      <c r="B22" s="59" t="s">
        <v>125</v>
      </c>
      <c r="C22" s="59"/>
      <c r="D22" s="34" t="s">
        <v>15</v>
      </c>
      <c r="E22" s="34" t="s">
        <v>16</v>
      </c>
      <c r="F22" s="59" t="s">
        <v>125</v>
      </c>
      <c r="G22" s="59"/>
      <c r="H22" s="34" t="s">
        <v>16</v>
      </c>
      <c r="I22" s="59" t="s">
        <v>125</v>
      </c>
      <c r="J22" s="59"/>
      <c r="K22" s="34" t="s">
        <v>9</v>
      </c>
      <c r="L22" s="35"/>
    </row>
    <row r="23" spans="1:12" s="5" customFormat="1" ht="13.5" customHeight="1">
      <c r="A23" s="36"/>
      <c r="B23" s="37"/>
      <c r="C23" s="37"/>
      <c r="D23" s="38"/>
      <c r="E23" s="39"/>
      <c r="F23" s="37"/>
      <c r="G23" s="38"/>
      <c r="H23" s="40"/>
      <c r="I23" s="40"/>
      <c r="J23" s="40"/>
      <c r="K23" s="40"/>
      <c r="L23" s="37"/>
    </row>
    <row r="24" spans="1:12" s="5" customFormat="1" ht="12.75">
      <c r="A24" s="1" t="s">
        <v>17</v>
      </c>
      <c r="B24" s="41">
        <v>3072</v>
      </c>
      <c r="C24" s="41">
        <v>190</v>
      </c>
      <c r="D24" s="2">
        <v>16992</v>
      </c>
      <c r="E24" s="3">
        <f>SUM(B24:D24)</f>
        <v>20254</v>
      </c>
      <c r="F24" s="41">
        <v>751</v>
      </c>
      <c r="G24" s="2">
        <v>5474</v>
      </c>
      <c r="H24" s="4">
        <f>SUM(F24:G24)</f>
        <v>6225</v>
      </c>
      <c r="I24" s="4">
        <f>SUM(B24+C24+F24)</f>
        <v>4013</v>
      </c>
      <c r="J24" s="4">
        <f>SUM(D24+G24)</f>
        <v>22466</v>
      </c>
      <c r="K24" s="3">
        <f>SUM(I24:J24)</f>
        <v>26479</v>
      </c>
      <c r="L24" s="41">
        <v>3665</v>
      </c>
    </row>
    <row r="25" spans="1:12" s="5" customFormat="1" ht="12.75">
      <c r="A25" s="1" t="s">
        <v>18</v>
      </c>
      <c r="B25" s="41">
        <v>4193</v>
      </c>
      <c r="C25" s="41">
        <v>6</v>
      </c>
      <c r="D25" s="2">
        <v>36407</v>
      </c>
      <c r="E25" s="3">
        <f aca="true" t="shared" si="0" ref="E25:E88">SUM(B25:D25)</f>
        <v>40606</v>
      </c>
      <c r="F25" s="41">
        <v>111</v>
      </c>
      <c r="G25" s="2">
        <v>470</v>
      </c>
      <c r="H25" s="4">
        <f aca="true" t="shared" si="1" ref="H25:H88">SUM(F25:G25)</f>
        <v>581</v>
      </c>
      <c r="I25" s="4">
        <f>SUM(B25+C25+F25)</f>
        <v>4310</v>
      </c>
      <c r="J25" s="4">
        <f aca="true" t="shared" si="2" ref="J25:J88">SUM(D25+G25)</f>
        <v>36877</v>
      </c>
      <c r="K25" s="3">
        <f aca="true" t="shared" si="3" ref="K25:K88">SUM(E25+H25)</f>
        <v>41187</v>
      </c>
      <c r="L25" s="41">
        <v>583</v>
      </c>
    </row>
    <row r="26" spans="1:12" s="5" customFormat="1" ht="12.75">
      <c r="A26" s="1" t="s">
        <v>19</v>
      </c>
      <c r="B26" s="41">
        <v>1457</v>
      </c>
      <c r="C26" s="41">
        <v>26</v>
      </c>
      <c r="D26" s="2">
        <v>10149</v>
      </c>
      <c r="E26" s="3">
        <f t="shared" si="0"/>
        <v>11632</v>
      </c>
      <c r="F26" s="41">
        <v>163</v>
      </c>
      <c r="G26" s="2">
        <v>1039</v>
      </c>
      <c r="H26" s="4">
        <f t="shared" si="1"/>
        <v>1202</v>
      </c>
      <c r="I26" s="4">
        <f aca="true" t="shared" si="4" ref="I26:I88">SUM(B26+C26+F26)</f>
        <v>1646</v>
      </c>
      <c r="J26" s="4">
        <f t="shared" si="2"/>
        <v>11188</v>
      </c>
      <c r="K26" s="3">
        <f t="shared" si="3"/>
        <v>12834</v>
      </c>
      <c r="L26" s="41">
        <v>997</v>
      </c>
    </row>
    <row r="27" spans="1:12" s="5" customFormat="1" ht="12.75">
      <c r="A27" s="1" t="s">
        <v>20</v>
      </c>
      <c r="B27" s="41">
        <v>988</v>
      </c>
      <c r="C27" s="41">
        <v>1562</v>
      </c>
      <c r="D27" s="2">
        <v>13156</v>
      </c>
      <c r="E27" s="3">
        <f t="shared" si="0"/>
        <v>15706</v>
      </c>
      <c r="F27" s="41">
        <v>352</v>
      </c>
      <c r="G27" s="2">
        <v>2867</v>
      </c>
      <c r="H27" s="4">
        <f t="shared" si="1"/>
        <v>3219</v>
      </c>
      <c r="I27" s="4">
        <f t="shared" si="4"/>
        <v>2902</v>
      </c>
      <c r="J27" s="4">
        <f t="shared" si="2"/>
        <v>16023</v>
      </c>
      <c r="K27" s="3">
        <f t="shared" si="3"/>
        <v>18925</v>
      </c>
      <c r="L27" s="41">
        <v>2403</v>
      </c>
    </row>
    <row r="28" spans="1:12" s="5" customFormat="1" ht="12.75">
      <c r="A28" s="1" t="s">
        <v>21</v>
      </c>
      <c r="B28" s="41">
        <v>71</v>
      </c>
      <c r="C28" s="41">
        <v>171</v>
      </c>
      <c r="D28" s="2">
        <v>2496</v>
      </c>
      <c r="E28" s="3">
        <f t="shared" si="0"/>
        <v>2738</v>
      </c>
      <c r="F28" s="41">
        <v>4</v>
      </c>
      <c r="G28" s="2">
        <v>67</v>
      </c>
      <c r="H28" s="4">
        <f t="shared" si="1"/>
        <v>71</v>
      </c>
      <c r="I28" s="4">
        <f t="shared" si="4"/>
        <v>246</v>
      </c>
      <c r="J28" s="4">
        <f t="shared" si="2"/>
        <v>2563</v>
      </c>
      <c r="K28" s="3">
        <f t="shared" si="3"/>
        <v>2809</v>
      </c>
      <c r="L28" s="41">
        <v>394</v>
      </c>
    </row>
    <row r="29" spans="1:12" s="5" customFormat="1" ht="12.75">
      <c r="A29" s="1" t="s">
        <v>22</v>
      </c>
      <c r="B29" s="41">
        <v>3891</v>
      </c>
      <c r="C29" s="41">
        <v>1282</v>
      </c>
      <c r="D29" s="2">
        <v>28659</v>
      </c>
      <c r="E29" s="3">
        <f t="shared" si="0"/>
        <v>33832</v>
      </c>
      <c r="F29" s="41">
        <v>152</v>
      </c>
      <c r="G29" s="2">
        <v>456</v>
      </c>
      <c r="H29" s="4">
        <f t="shared" si="1"/>
        <v>608</v>
      </c>
      <c r="I29" s="4">
        <f t="shared" si="4"/>
        <v>5325</v>
      </c>
      <c r="J29" s="4">
        <f t="shared" si="2"/>
        <v>29115</v>
      </c>
      <c r="K29" s="3">
        <f t="shared" si="3"/>
        <v>34440</v>
      </c>
      <c r="L29" s="41">
        <v>4738</v>
      </c>
    </row>
    <row r="30" spans="1:12" s="5" customFormat="1" ht="12.75">
      <c r="A30" s="1" t="s">
        <v>23</v>
      </c>
      <c r="B30" s="41">
        <v>4094</v>
      </c>
      <c r="C30" s="41">
        <v>27243</v>
      </c>
      <c r="D30" s="2">
        <v>185004</v>
      </c>
      <c r="E30" s="3">
        <f t="shared" si="0"/>
        <v>216341</v>
      </c>
      <c r="F30" s="41">
        <v>3242</v>
      </c>
      <c r="G30" s="2">
        <v>20364</v>
      </c>
      <c r="H30" s="4">
        <f t="shared" si="1"/>
        <v>23606</v>
      </c>
      <c r="I30" s="4">
        <f t="shared" si="4"/>
        <v>34579</v>
      </c>
      <c r="J30" s="4">
        <f t="shared" si="2"/>
        <v>205368</v>
      </c>
      <c r="K30" s="3">
        <f t="shared" si="3"/>
        <v>239947</v>
      </c>
      <c r="L30" s="41">
        <v>30435</v>
      </c>
    </row>
    <row r="31" spans="1:12" s="5" customFormat="1" ht="12.75">
      <c r="A31" s="1" t="s">
        <v>24</v>
      </c>
      <c r="B31" s="41">
        <v>1</v>
      </c>
      <c r="C31" s="41">
        <v>0</v>
      </c>
      <c r="D31" s="2">
        <v>4</v>
      </c>
      <c r="E31" s="3">
        <f>SUM(B31:D31)</f>
        <v>5</v>
      </c>
      <c r="F31" s="41">
        <v>0</v>
      </c>
      <c r="G31" s="2">
        <v>0</v>
      </c>
      <c r="H31" s="4">
        <f t="shared" si="1"/>
        <v>0</v>
      </c>
      <c r="I31" s="4">
        <f>SUM(B31+C31+F31)</f>
        <v>1</v>
      </c>
      <c r="J31" s="4">
        <f t="shared" si="2"/>
        <v>4</v>
      </c>
      <c r="K31" s="3">
        <f t="shared" si="3"/>
        <v>5</v>
      </c>
      <c r="L31" s="41">
        <v>450</v>
      </c>
    </row>
    <row r="32" spans="1:12" s="5" customFormat="1" ht="12.75">
      <c r="A32" s="1" t="s">
        <v>25</v>
      </c>
      <c r="B32" s="41">
        <v>0</v>
      </c>
      <c r="C32" s="41">
        <v>119</v>
      </c>
      <c r="D32" s="2">
        <v>735</v>
      </c>
      <c r="E32" s="3">
        <f>SUM(B32:D32)</f>
        <v>854</v>
      </c>
      <c r="F32" s="41">
        <v>55</v>
      </c>
      <c r="G32" s="2">
        <v>582</v>
      </c>
      <c r="H32" s="4">
        <f t="shared" si="1"/>
        <v>637</v>
      </c>
      <c r="I32" s="4">
        <f>SUM(B32+C32+F32)</f>
        <v>174</v>
      </c>
      <c r="J32" s="4">
        <f>SUM(D32+G32)</f>
        <v>1317</v>
      </c>
      <c r="K32" s="3">
        <f t="shared" si="3"/>
        <v>1491</v>
      </c>
      <c r="L32" s="41">
        <v>0</v>
      </c>
    </row>
    <row r="33" spans="1:12" s="5" customFormat="1" ht="12.75">
      <c r="A33" s="1" t="s">
        <v>26</v>
      </c>
      <c r="B33" s="41">
        <v>7572</v>
      </c>
      <c r="C33" s="41">
        <v>0</v>
      </c>
      <c r="D33" s="2">
        <v>223401</v>
      </c>
      <c r="E33" s="3">
        <f t="shared" si="0"/>
        <v>230973</v>
      </c>
      <c r="F33" s="41">
        <v>18</v>
      </c>
      <c r="G33" s="2">
        <v>276</v>
      </c>
      <c r="H33" s="4">
        <f t="shared" si="1"/>
        <v>294</v>
      </c>
      <c r="I33" s="4">
        <f t="shared" si="4"/>
        <v>7590</v>
      </c>
      <c r="J33" s="4">
        <f t="shared" si="2"/>
        <v>223677</v>
      </c>
      <c r="K33" s="3">
        <f t="shared" si="3"/>
        <v>231267</v>
      </c>
      <c r="L33" s="41">
        <v>4006</v>
      </c>
    </row>
    <row r="34" spans="1:12" s="5" customFormat="1" ht="12.75">
      <c r="A34" s="1" t="s">
        <v>27</v>
      </c>
      <c r="B34" s="41">
        <v>22091</v>
      </c>
      <c r="C34" s="41">
        <v>50098</v>
      </c>
      <c r="D34" s="2">
        <v>456966</v>
      </c>
      <c r="E34" s="3">
        <f t="shared" si="0"/>
        <v>529155</v>
      </c>
      <c r="F34" s="41">
        <v>57347</v>
      </c>
      <c r="G34" s="2">
        <v>339413</v>
      </c>
      <c r="H34" s="4">
        <f t="shared" si="1"/>
        <v>396760</v>
      </c>
      <c r="I34" s="4">
        <f t="shared" si="4"/>
        <v>129536</v>
      </c>
      <c r="J34" s="4">
        <f t="shared" si="2"/>
        <v>796379</v>
      </c>
      <c r="K34" s="3">
        <f t="shared" si="3"/>
        <v>925915</v>
      </c>
      <c r="L34" s="41">
        <v>312140</v>
      </c>
    </row>
    <row r="35" spans="1:12" s="5" customFormat="1" ht="12.75">
      <c r="A35" s="1" t="s">
        <v>28</v>
      </c>
      <c r="B35" s="41">
        <v>568</v>
      </c>
      <c r="C35" s="41">
        <v>324</v>
      </c>
      <c r="D35" s="2">
        <v>6424</v>
      </c>
      <c r="E35" s="3">
        <f t="shared" si="0"/>
        <v>7316</v>
      </c>
      <c r="F35" s="41">
        <v>119</v>
      </c>
      <c r="G35" s="2">
        <v>903</v>
      </c>
      <c r="H35" s="4">
        <f t="shared" si="1"/>
        <v>1022</v>
      </c>
      <c r="I35" s="4">
        <f t="shared" si="4"/>
        <v>1011</v>
      </c>
      <c r="J35" s="4">
        <f t="shared" si="2"/>
        <v>7327</v>
      </c>
      <c r="K35" s="3">
        <f t="shared" si="3"/>
        <v>8338</v>
      </c>
      <c r="L35" s="41">
        <v>0</v>
      </c>
    </row>
    <row r="36" spans="1:12" s="5" customFormat="1" ht="12.75">
      <c r="A36" s="1" t="s">
        <v>29</v>
      </c>
      <c r="B36" s="41">
        <v>16834</v>
      </c>
      <c r="C36" s="41">
        <v>8891</v>
      </c>
      <c r="D36" s="2">
        <v>108539</v>
      </c>
      <c r="E36" s="3">
        <f t="shared" si="0"/>
        <v>134264</v>
      </c>
      <c r="F36" s="41">
        <v>2632</v>
      </c>
      <c r="G36" s="2">
        <v>15163</v>
      </c>
      <c r="H36" s="4">
        <f t="shared" si="1"/>
        <v>17795</v>
      </c>
      <c r="I36" s="4">
        <f t="shared" si="4"/>
        <v>28357</v>
      </c>
      <c r="J36" s="4">
        <f t="shared" si="2"/>
        <v>123702</v>
      </c>
      <c r="K36" s="3">
        <f t="shared" si="3"/>
        <v>152059</v>
      </c>
      <c r="L36" s="41">
        <v>66754</v>
      </c>
    </row>
    <row r="37" spans="1:12" s="5" customFormat="1" ht="12.75">
      <c r="A37" s="1" t="s">
        <v>30</v>
      </c>
      <c r="B37" s="41">
        <v>7709</v>
      </c>
      <c r="C37" s="41">
        <v>4264</v>
      </c>
      <c r="D37" s="2">
        <v>83808</v>
      </c>
      <c r="E37" s="3">
        <f t="shared" si="0"/>
        <v>95781</v>
      </c>
      <c r="F37" s="41">
        <v>7155</v>
      </c>
      <c r="G37" s="2">
        <v>37791</v>
      </c>
      <c r="H37" s="4">
        <f t="shared" si="1"/>
        <v>44946</v>
      </c>
      <c r="I37" s="4">
        <f t="shared" si="4"/>
        <v>19128</v>
      </c>
      <c r="J37" s="4">
        <f t="shared" si="2"/>
        <v>121599</v>
      </c>
      <c r="K37" s="3">
        <f t="shared" si="3"/>
        <v>140727</v>
      </c>
      <c r="L37" s="41">
        <v>6074</v>
      </c>
    </row>
    <row r="38" spans="1:12" s="5" customFormat="1" ht="12.75">
      <c r="A38" s="1" t="s">
        <v>31</v>
      </c>
      <c r="B38" s="41">
        <v>213</v>
      </c>
      <c r="C38" s="41">
        <v>445</v>
      </c>
      <c r="D38" s="2">
        <v>4680</v>
      </c>
      <c r="E38" s="3">
        <f t="shared" si="0"/>
        <v>5338</v>
      </c>
      <c r="F38" s="41">
        <v>1924</v>
      </c>
      <c r="G38" s="2">
        <v>11162</v>
      </c>
      <c r="H38" s="4">
        <f t="shared" si="1"/>
        <v>13086</v>
      </c>
      <c r="I38" s="4">
        <f t="shared" si="4"/>
        <v>2582</v>
      </c>
      <c r="J38" s="4">
        <f t="shared" si="2"/>
        <v>15842</v>
      </c>
      <c r="K38" s="3">
        <f t="shared" si="3"/>
        <v>18424</v>
      </c>
      <c r="L38" s="41">
        <v>3751</v>
      </c>
    </row>
    <row r="39" spans="1:12" s="5" customFormat="1" ht="12.75">
      <c r="A39" s="1" t="s">
        <v>32</v>
      </c>
      <c r="B39" s="41">
        <v>17</v>
      </c>
      <c r="C39" s="41">
        <v>166</v>
      </c>
      <c r="D39" s="2">
        <v>5986</v>
      </c>
      <c r="E39" s="3">
        <f t="shared" si="0"/>
        <v>6169</v>
      </c>
      <c r="F39" s="41">
        <v>1740</v>
      </c>
      <c r="G39" s="2">
        <v>12575</v>
      </c>
      <c r="H39" s="4">
        <f t="shared" si="1"/>
        <v>14315</v>
      </c>
      <c r="I39" s="4">
        <f t="shared" si="4"/>
        <v>1923</v>
      </c>
      <c r="J39" s="4">
        <f t="shared" si="2"/>
        <v>18561</v>
      </c>
      <c r="K39" s="3">
        <f t="shared" si="3"/>
        <v>20484</v>
      </c>
      <c r="L39" s="41">
        <v>1904</v>
      </c>
    </row>
    <row r="40" spans="1:12" s="5" customFormat="1" ht="12.75">
      <c r="A40" s="1" t="s">
        <v>33</v>
      </c>
      <c r="B40" s="41">
        <v>7</v>
      </c>
      <c r="C40" s="41">
        <v>3265</v>
      </c>
      <c r="D40" s="2">
        <v>19780</v>
      </c>
      <c r="E40" s="3">
        <f t="shared" si="0"/>
        <v>23052</v>
      </c>
      <c r="F40" s="41">
        <v>1869</v>
      </c>
      <c r="G40" s="2">
        <v>10601</v>
      </c>
      <c r="H40" s="4">
        <f t="shared" si="1"/>
        <v>12470</v>
      </c>
      <c r="I40" s="4">
        <f t="shared" si="4"/>
        <v>5141</v>
      </c>
      <c r="J40" s="4">
        <f t="shared" si="2"/>
        <v>30381</v>
      </c>
      <c r="K40" s="3">
        <f t="shared" si="3"/>
        <v>35522</v>
      </c>
      <c r="L40" s="41">
        <v>4571</v>
      </c>
    </row>
    <row r="41" spans="1:12" s="5" customFormat="1" ht="12.75">
      <c r="A41" s="1" t="s">
        <v>34</v>
      </c>
      <c r="B41" s="41">
        <v>10591</v>
      </c>
      <c r="C41" s="41">
        <v>147</v>
      </c>
      <c r="D41" s="2">
        <v>54079</v>
      </c>
      <c r="E41" s="3">
        <f t="shared" si="0"/>
        <v>64817</v>
      </c>
      <c r="F41" s="41">
        <v>142</v>
      </c>
      <c r="G41" s="2">
        <v>772</v>
      </c>
      <c r="H41" s="4">
        <f t="shared" si="1"/>
        <v>914</v>
      </c>
      <c r="I41" s="4">
        <f t="shared" si="4"/>
        <v>10880</v>
      </c>
      <c r="J41" s="4">
        <f t="shared" si="2"/>
        <v>54851</v>
      </c>
      <c r="K41" s="3">
        <f t="shared" si="3"/>
        <v>65731</v>
      </c>
      <c r="L41" s="41">
        <v>259</v>
      </c>
    </row>
    <row r="42" spans="1:12" s="5" customFormat="1" ht="12.75">
      <c r="A42" s="1" t="s">
        <v>35</v>
      </c>
      <c r="B42" s="41">
        <v>7</v>
      </c>
      <c r="C42" s="41">
        <v>232</v>
      </c>
      <c r="D42" s="2">
        <v>1654</v>
      </c>
      <c r="E42" s="3">
        <f t="shared" si="0"/>
        <v>1893</v>
      </c>
      <c r="F42" s="41">
        <v>40</v>
      </c>
      <c r="G42" s="2">
        <v>726</v>
      </c>
      <c r="H42" s="4">
        <f t="shared" si="1"/>
        <v>766</v>
      </c>
      <c r="I42" s="4">
        <f t="shared" si="4"/>
        <v>279</v>
      </c>
      <c r="J42" s="4">
        <f t="shared" si="2"/>
        <v>2380</v>
      </c>
      <c r="K42" s="3">
        <f t="shared" si="3"/>
        <v>2659</v>
      </c>
      <c r="L42" s="41">
        <v>61</v>
      </c>
    </row>
    <row r="43" spans="1:12" s="5" customFormat="1" ht="12.75">
      <c r="A43" s="1" t="s">
        <v>36</v>
      </c>
      <c r="B43" s="41">
        <v>81</v>
      </c>
      <c r="C43" s="41">
        <v>0</v>
      </c>
      <c r="D43" s="2">
        <v>64323</v>
      </c>
      <c r="E43" s="3">
        <f t="shared" si="0"/>
        <v>64404</v>
      </c>
      <c r="F43" s="41">
        <v>2</v>
      </c>
      <c r="G43" s="2">
        <v>1802</v>
      </c>
      <c r="H43" s="4">
        <f t="shared" si="1"/>
        <v>1804</v>
      </c>
      <c r="I43" s="4">
        <f t="shared" si="4"/>
        <v>83</v>
      </c>
      <c r="J43" s="4">
        <f t="shared" si="2"/>
        <v>66125</v>
      </c>
      <c r="K43" s="3">
        <f t="shared" si="3"/>
        <v>66208</v>
      </c>
      <c r="L43" s="41">
        <v>259</v>
      </c>
    </row>
    <row r="44" spans="1:12" s="5" customFormat="1" ht="12.75">
      <c r="A44" s="1" t="s">
        <v>37</v>
      </c>
      <c r="B44" s="41">
        <v>11483</v>
      </c>
      <c r="C44" s="41">
        <v>16576</v>
      </c>
      <c r="D44" s="2">
        <v>136945</v>
      </c>
      <c r="E44" s="3">
        <f t="shared" si="0"/>
        <v>165004</v>
      </c>
      <c r="F44" s="41">
        <v>3392</v>
      </c>
      <c r="G44" s="2">
        <v>14892</v>
      </c>
      <c r="H44" s="4">
        <f t="shared" si="1"/>
        <v>18284</v>
      </c>
      <c r="I44" s="4">
        <f t="shared" si="4"/>
        <v>31451</v>
      </c>
      <c r="J44" s="4">
        <f t="shared" si="2"/>
        <v>151837</v>
      </c>
      <c r="K44" s="3">
        <f t="shared" si="3"/>
        <v>183288</v>
      </c>
      <c r="L44" s="41">
        <v>27344</v>
      </c>
    </row>
    <row r="45" spans="1:12" s="5" customFormat="1" ht="12.75">
      <c r="A45" s="1" t="s">
        <v>38</v>
      </c>
      <c r="B45" s="41">
        <v>28112</v>
      </c>
      <c r="C45" s="41">
        <v>759</v>
      </c>
      <c r="D45" s="2">
        <v>264685</v>
      </c>
      <c r="E45" s="3">
        <f t="shared" si="0"/>
        <v>293556</v>
      </c>
      <c r="F45" s="41">
        <v>40967</v>
      </c>
      <c r="G45" s="2">
        <v>199607</v>
      </c>
      <c r="H45" s="4">
        <f t="shared" si="1"/>
        <v>240574</v>
      </c>
      <c r="I45" s="4">
        <f t="shared" si="4"/>
        <v>69838</v>
      </c>
      <c r="J45" s="4">
        <f t="shared" si="2"/>
        <v>464292</v>
      </c>
      <c r="K45" s="3">
        <f t="shared" si="3"/>
        <v>534130</v>
      </c>
      <c r="L45" s="41">
        <v>191346</v>
      </c>
    </row>
    <row r="46" spans="1:12" s="5" customFormat="1" ht="12.75">
      <c r="A46" s="1" t="s">
        <v>39</v>
      </c>
      <c r="B46" s="41">
        <v>4</v>
      </c>
      <c r="C46" s="41">
        <v>18</v>
      </c>
      <c r="D46" s="2">
        <v>1218</v>
      </c>
      <c r="E46" s="3">
        <f t="shared" si="0"/>
        <v>1240</v>
      </c>
      <c r="F46" s="41">
        <v>3385</v>
      </c>
      <c r="G46" s="2">
        <v>26894</v>
      </c>
      <c r="H46" s="4">
        <f t="shared" si="1"/>
        <v>30279</v>
      </c>
      <c r="I46" s="4">
        <f t="shared" si="4"/>
        <v>3407</v>
      </c>
      <c r="J46" s="4">
        <f t="shared" si="2"/>
        <v>28112</v>
      </c>
      <c r="K46" s="3">
        <f t="shared" si="3"/>
        <v>31519</v>
      </c>
      <c r="L46" s="41">
        <v>20</v>
      </c>
    </row>
    <row r="47" spans="1:12" s="5" customFormat="1" ht="12.75">
      <c r="A47" s="1" t="s">
        <v>40</v>
      </c>
      <c r="B47" s="41">
        <v>0</v>
      </c>
      <c r="C47" s="41">
        <v>0</v>
      </c>
      <c r="D47" s="2">
        <v>0</v>
      </c>
      <c r="E47" s="3">
        <f t="shared" si="0"/>
        <v>0</v>
      </c>
      <c r="F47" s="41">
        <v>68</v>
      </c>
      <c r="G47" s="2">
        <v>457</v>
      </c>
      <c r="H47" s="4">
        <f t="shared" si="1"/>
        <v>525</v>
      </c>
      <c r="I47" s="4">
        <f t="shared" si="4"/>
        <v>68</v>
      </c>
      <c r="J47" s="4">
        <f t="shared" si="2"/>
        <v>457</v>
      </c>
      <c r="K47" s="3">
        <f t="shared" si="3"/>
        <v>525</v>
      </c>
      <c r="L47" s="41">
        <v>49</v>
      </c>
    </row>
    <row r="48" spans="1:12" s="5" customFormat="1" ht="12.75">
      <c r="A48" s="1" t="s">
        <v>41</v>
      </c>
      <c r="B48" s="41">
        <v>21863</v>
      </c>
      <c r="C48" s="41">
        <v>545</v>
      </c>
      <c r="D48" s="2">
        <v>199221</v>
      </c>
      <c r="E48" s="3">
        <f t="shared" si="0"/>
        <v>221629</v>
      </c>
      <c r="F48" s="41">
        <v>13670</v>
      </c>
      <c r="G48" s="2">
        <v>52309</v>
      </c>
      <c r="H48" s="4">
        <f t="shared" si="1"/>
        <v>65979</v>
      </c>
      <c r="I48" s="4">
        <f t="shared" si="4"/>
        <v>36078</v>
      </c>
      <c r="J48" s="4">
        <f t="shared" si="2"/>
        <v>251530</v>
      </c>
      <c r="K48" s="3">
        <f t="shared" si="3"/>
        <v>287608</v>
      </c>
      <c r="L48" s="41">
        <v>47503</v>
      </c>
    </row>
    <row r="49" spans="1:12" s="5" customFormat="1" ht="12.75">
      <c r="A49" s="1" t="s">
        <v>42</v>
      </c>
      <c r="B49" s="41">
        <v>0</v>
      </c>
      <c r="C49" s="41">
        <v>5</v>
      </c>
      <c r="D49" s="2">
        <v>71</v>
      </c>
      <c r="E49" s="3">
        <f t="shared" si="0"/>
        <v>76</v>
      </c>
      <c r="F49" s="41">
        <v>2</v>
      </c>
      <c r="G49" s="2">
        <v>40</v>
      </c>
      <c r="H49" s="4">
        <f t="shared" si="1"/>
        <v>42</v>
      </c>
      <c r="I49" s="4">
        <f t="shared" si="4"/>
        <v>7</v>
      </c>
      <c r="J49" s="4">
        <f t="shared" si="2"/>
        <v>111</v>
      </c>
      <c r="K49" s="3">
        <f t="shared" si="3"/>
        <v>118</v>
      </c>
      <c r="L49" s="41">
        <v>0</v>
      </c>
    </row>
    <row r="50" spans="1:12" s="5" customFormat="1" ht="12.75">
      <c r="A50" s="1" t="s">
        <v>43</v>
      </c>
      <c r="B50" s="41">
        <v>39234</v>
      </c>
      <c r="C50" s="41">
        <v>5757</v>
      </c>
      <c r="D50" s="2">
        <v>319758</v>
      </c>
      <c r="E50" s="3">
        <f t="shared" si="0"/>
        <v>364749</v>
      </c>
      <c r="F50" s="41">
        <v>2390</v>
      </c>
      <c r="G50" s="2">
        <v>15181</v>
      </c>
      <c r="H50" s="4">
        <f t="shared" si="1"/>
        <v>17571</v>
      </c>
      <c r="I50" s="4">
        <f t="shared" si="4"/>
        <v>47381</v>
      </c>
      <c r="J50" s="4">
        <f t="shared" si="2"/>
        <v>334939</v>
      </c>
      <c r="K50" s="3">
        <f t="shared" si="3"/>
        <v>382320</v>
      </c>
      <c r="L50" s="41">
        <v>1169</v>
      </c>
    </row>
    <row r="51" spans="1:12" s="5" customFormat="1" ht="12.75">
      <c r="A51" s="1" t="s">
        <v>44</v>
      </c>
      <c r="B51" s="41">
        <v>422</v>
      </c>
      <c r="C51" s="41">
        <v>26</v>
      </c>
      <c r="D51" s="2">
        <v>9663</v>
      </c>
      <c r="E51" s="3">
        <f t="shared" si="0"/>
        <v>10111</v>
      </c>
      <c r="F51" s="41">
        <v>535</v>
      </c>
      <c r="G51" s="2">
        <v>11467</v>
      </c>
      <c r="H51" s="4">
        <f t="shared" si="1"/>
        <v>12002</v>
      </c>
      <c r="I51" s="4">
        <f t="shared" si="4"/>
        <v>983</v>
      </c>
      <c r="J51" s="4">
        <f t="shared" si="2"/>
        <v>21130</v>
      </c>
      <c r="K51" s="3">
        <f t="shared" si="3"/>
        <v>22113</v>
      </c>
      <c r="L51" s="41">
        <v>614</v>
      </c>
    </row>
    <row r="52" spans="1:12" s="5" customFormat="1" ht="12.75">
      <c r="A52" s="1" t="s">
        <v>45</v>
      </c>
      <c r="B52" s="41">
        <v>560</v>
      </c>
      <c r="C52" s="41">
        <v>0</v>
      </c>
      <c r="D52" s="2">
        <v>1613</v>
      </c>
      <c r="E52" s="3">
        <f t="shared" si="0"/>
        <v>2173</v>
      </c>
      <c r="F52" s="41">
        <v>0</v>
      </c>
      <c r="G52" s="2">
        <v>0</v>
      </c>
      <c r="H52" s="4">
        <f t="shared" si="1"/>
        <v>0</v>
      </c>
      <c r="I52" s="4">
        <f t="shared" si="4"/>
        <v>560</v>
      </c>
      <c r="J52" s="4">
        <f t="shared" si="2"/>
        <v>1613</v>
      </c>
      <c r="K52" s="3">
        <f t="shared" si="3"/>
        <v>2173</v>
      </c>
      <c r="L52" s="41">
        <v>0</v>
      </c>
    </row>
    <row r="53" spans="1:12" s="5" customFormat="1" ht="12.75">
      <c r="A53" s="1" t="s">
        <v>46</v>
      </c>
      <c r="B53" s="41">
        <v>23</v>
      </c>
      <c r="C53" s="41">
        <v>6</v>
      </c>
      <c r="D53" s="2">
        <v>210</v>
      </c>
      <c r="E53" s="3">
        <f t="shared" si="0"/>
        <v>239</v>
      </c>
      <c r="F53" s="41">
        <v>20</v>
      </c>
      <c r="G53" s="2">
        <v>964</v>
      </c>
      <c r="H53" s="4">
        <f t="shared" si="1"/>
        <v>984</v>
      </c>
      <c r="I53" s="4">
        <f t="shared" si="4"/>
        <v>49</v>
      </c>
      <c r="J53" s="4">
        <f t="shared" si="2"/>
        <v>1174</v>
      </c>
      <c r="K53" s="3">
        <f t="shared" si="3"/>
        <v>1223</v>
      </c>
      <c r="L53" s="41">
        <v>7</v>
      </c>
    </row>
    <row r="54" spans="1:12" s="5" customFormat="1" ht="12.75">
      <c r="A54" s="1" t="s">
        <v>47</v>
      </c>
      <c r="B54" s="41">
        <v>61293</v>
      </c>
      <c r="C54" s="41">
        <v>79334</v>
      </c>
      <c r="D54" s="2">
        <v>757415</v>
      </c>
      <c r="E54" s="3">
        <f t="shared" si="0"/>
        <v>898042</v>
      </c>
      <c r="F54" s="41">
        <v>24286</v>
      </c>
      <c r="G54" s="2">
        <v>163180</v>
      </c>
      <c r="H54" s="4">
        <f t="shared" si="1"/>
        <v>187466</v>
      </c>
      <c r="I54" s="4">
        <f t="shared" si="4"/>
        <v>164913</v>
      </c>
      <c r="J54" s="4">
        <f t="shared" si="2"/>
        <v>920595</v>
      </c>
      <c r="K54" s="3">
        <f t="shared" si="3"/>
        <v>1085508</v>
      </c>
      <c r="L54" s="41">
        <v>191660</v>
      </c>
    </row>
    <row r="55" spans="1:12" s="5" customFormat="1" ht="12.75">
      <c r="A55" s="1" t="s">
        <v>48</v>
      </c>
      <c r="B55" s="41">
        <v>637</v>
      </c>
      <c r="C55" s="41">
        <v>369</v>
      </c>
      <c r="D55" s="2">
        <v>18656</v>
      </c>
      <c r="E55" s="3">
        <f t="shared" si="0"/>
        <v>19662</v>
      </c>
      <c r="F55" s="41">
        <v>1740</v>
      </c>
      <c r="G55" s="2">
        <v>11488</v>
      </c>
      <c r="H55" s="4">
        <f t="shared" si="1"/>
        <v>13228</v>
      </c>
      <c r="I55" s="4">
        <f t="shared" si="4"/>
        <v>2746</v>
      </c>
      <c r="J55" s="4">
        <f t="shared" si="2"/>
        <v>30144</v>
      </c>
      <c r="K55" s="3">
        <f t="shared" si="3"/>
        <v>32890</v>
      </c>
      <c r="L55" s="41">
        <v>43129</v>
      </c>
    </row>
    <row r="56" spans="1:12" s="5" customFormat="1" ht="12.75">
      <c r="A56" s="1" t="s">
        <v>49</v>
      </c>
      <c r="B56" s="41">
        <v>7352</v>
      </c>
      <c r="C56" s="41">
        <v>19853</v>
      </c>
      <c r="D56" s="2">
        <v>177399</v>
      </c>
      <c r="E56" s="3">
        <f t="shared" si="0"/>
        <v>204604</v>
      </c>
      <c r="F56" s="41">
        <v>1992</v>
      </c>
      <c r="G56" s="2">
        <v>15626</v>
      </c>
      <c r="H56" s="4">
        <f t="shared" si="1"/>
        <v>17618</v>
      </c>
      <c r="I56" s="4">
        <f t="shared" si="4"/>
        <v>29197</v>
      </c>
      <c r="J56" s="4">
        <f t="shared" si="2"/>
        <v>193025</v>
      </c>
      <c r="K56" s="3">
        <f t="shared" si="3"/>
        <v>222222</v>
      </c>
      <c r="L56" s="41">
        <v>12807</v>
      </c>
    </row>
    <row r="57" spans="1:12" s="5" customFormat="1" ht="12.75">
      <c r="A57" s="1" t="s">
        <v>50</v>
      </c>
      <c r="B57" s="41">
        <v>325458</v>
      </c>
      <c r="C57" s="41">
        <v>5918</v>
      </c>
      <c r="D57" s="2">
        <v>2338204</v>
      </c>
      <c r="E57" s="3">
        <f t="shared" si="0"/>
        <v>2669580</v>
      </c>
      <c r="F57" s="41">
        <v>40706</v>
      </c>
      <c r="G57" s="2">
        <v>252944</v>
      </c>
      <c r="H57" s="4">
        <f t="shared" si="1"/>
        <v>293650</v>
      </c>
      <c r="I57" s="4">
        <f t="shared" si="4"/>
        <v>372082</v>
      </c>
      <c r="J57" s="4">
        <f t="shared" si="2"/>
        <v>2591148</v>
      </c>
      <c r="K57" s="3">
        <f t="shared" si="3"/>
        <v>2963230</v>
      </c>
      <c r="L57" s="41">
        <v>3062562</v>
      </c>
    </row>
    <row r="58" spans="1:12" s="5" customFormat="1" ht="12.75">
      <c r="A58" s="1" t="s">
        <v>51</v>
      </c>
      <c r="B58" s="41">
        <v>44600</v>
      </c>
      <c r="C58" s="41">
        <v>156271</v>
      </c>
      <c r="D58" s="2">
        <v>1119500</v>
      </c>
      <c r="E58" s="3">
        <f t="shared" si="0"/>
        <v>1320371</v>
      </c>
      <c r="F58" s="41">
        <v>29576</v>
      </c>
      <c r="G58" s="2">
        <v>206292</v>
      </c>
      <c r="H58" s="4">
        <f t="shared" si="1"/>
        <v>235868</v>
      </c>
      <c r="I58" s="4">
        <f t="shared" si="4"/>
        <v>230447</v>
      </c>
      <c r="J58" s="4">
        <f t="shared" si="2"/>
        <v>1325792</v>
      </c>
      <c r="K58" s="3">
        <f t="shared" si="3"/>
        <v>1556239</v>
      </c>
      <c r="L58" s="41">
        <v>923366</v>
      </c>
    </row>
    <row r="59" spans="1:12" s="5" customFormat="1" ht="12.75">
      <c r="A59" s="1" t="s">
        <v>52</v>
      </c>
      <c r="B59" s="41">
        <v>339</v>
      </c>
      <c r="C59" s="41">
        <v>307</v>
      </c>
      <c r="D59" s="2">
        <v>3531</v>
      </c>
      <c r="E59" s="3">
        <f t="shared" si="0"/>
        <v>4177</v>
      </c>
      <c r="F59" s="41">
        <v>140</v>
      </c>
      <c r="G59" s="2">
        <v>844</v>
      </c>
      <c r="H59" s="4">
        <f t="shared" si="1"/>
        <v>984</v>
      </c>
      <c r="I59" s="4">
        <f t="shared" si="4"/>
        <v>786</v>
      </c>
      <c r="J59" s="4">
        <f t="shared" si="2"/>
        <v>4375</v>
      </c>
      <c r="K59" s="3">
        <f t="shared" si="3"/>
        <v>5161</v>
      </c>
      <c r="L59" s="41">
        <v>778</v>
      </c>
    </row>
    <row r="60" spans="1:12" s="5" customFormat="1" ht="12.75">
      <c r="A60" s="1" t="s">
        <v>53</v>
      </c>
      <c r="B60" s="41">
        <v>1060</v>
      </c>
      <c r="C60" s="41">
        <v>45</v>
      </c>
      <c r="D60" s="2">
        <v>6445</v>
      </c>
      <c r="E60" s="3">
        <f t="shared" si="0"/>
        <v>7550</v>
      </c>
      <c r="F60" s="41">
        <v>231</v>
      </c>
      <c r="G60" s="2">
        <v>1153</v>
      </c>
      <c r="H60" s="4">
        <f t="shared" si="1"/>
        <v>1384</v>
      </c>
      <c r="I60" s="4">
        <f t="shared" si="4"/>
        <v>1336</v>
      </c>
      <c r="J60" s="4">
        <f t="shared" si="2"/>
        <v>7598</v>
      </c>
      <c r="K60" s="3">
        <f t="shared" si="3"/>
        <v>8934</v>
      </c>
      <c r="L60" s="41">
        <v>251</v>
      </c>
    </row>
    <row r="61" spans="1:12" s="5" customFormat="1" ht="12.75">
      <c r="A61" s="1" t="s">
        <v>54</v>
      </c>
      <c r="B61" s="41">
        <v>34776</v>
      </c>
      <c r="C61" s="41">
        <v>38</v>
      </c>
      <c r="D61" s="2">
        <v>204601</v>
      </c>
      <c r="E61" s="3">
        <f t="shared" si="0"/>
        <v>239415</v>
      </c>
      <c r="F61" s="41">
        <v>214</v>
      </c>
      <c r="G61" s="2">
        <v>2363</v>
      </c>
      <c r="H61" s="4">
        <f t="shared" si="1"/>
        <v>2577</v>
      </c>
      <c r="I61" s="4">
        <f t="shared" si="4"/>
        <v>35028</v>
      </c>
      <c r="J61" s="4">
        <f t="shared" si="2"/>
        <v>206964</v>
      </c>
      <c r="K61" s="3">
        <f t="shared" si="3"/>
        <v>241992</v>
      </c>
      <c r="L61" s="41">
        <v>1396</v>
      </c>
    </row>
    <row r="62" spans="1:12" s="5" customFormat="1" ht="12.75">
      <c r="A62" s="1" t="s">
        <v>55</v>
      </c>
      <c r="B62" s="41">
        <v>318</v>
      </c>
      <c r="C62" s="41">
        <v>369</v>
      </c>
      <c r="D62" s="2">
        <v>1695</v>
      </c>
      <c r="E62" s="3">
        <f t="shared" si="0"/>
        <v>2382</v>
      </c>
      <c r="F62" s="41">
        <v>637</v>
      </c>
      <c r="G62" s="2">
        <v>7551</v>
      </c>
      <c r="H62" s="4">
        <f t="shared" si="1"/>
        <v>8188</v>
      </c>
      <c r="I62" s="4">
        <f t="shared" si="4"/>
        <v>1324</v>
      </c>
      <c r="J62" s="4">
        <f t="shared" si="2"/>
        <v>9246</v>
      </c>
      <c r="K62" s="3">
        <f t="shared" si="3"/>
        <v>10570</v>
      </c>
      <c r="L62" s="41">
        <v>39</v>
      </c>
    </row>
    <row r="63" spans="1:12" s="5" customFormat="1" ht="12.75">
      <c r="A63" s="1" t="s">
        <v>56</v>
      </c>
      <c r="B63" s="41">
        <v>3833</v>
      </c>
      <c r="C63" s="41">
        <v>118</v>
      </c>
      <c r="D63" s="2">
        <v>32415</v>
      </c>
      <c r="E63" s="3">
        <f t="shared" si="0"/>
        <v>36366</v>
      </c>
      <c r="F63" s="41">
        <v>1682</v>
      </c>
      <c r="G63" s="2">
        <v>11421</v>
      </c>
      <c r="H63" s="4">
        <f t="shared" si="1"/>
        <v>13103</v>
      </c>
      <c r="I63" s="4">
        <f t="shared" si="4"/>
        <v>5633</v>
      </c>
      <c r="J63" s="4">
        <f t="shared" si="2"/>
        <v>43836</v>
      </c>
      <c r="K63" s="3">
        <f t="shared" si="3"/>
        <v>49469</v>
      </c>
      <c r="L63" s="41">
        <v>351407</v>
      </c>
    </row>
    <row r="64" spans="1:12" s="5" customFormat="1" ht="12.75">
      <c r="A64" s="1" t="s">
        <v>57</v>
      </c>
      <c r="B64" s="41">
        <v>1397</v>
      </c>
      <c r="C64" s="41">
        <v>1303</v>
      </c>
      <c r="D64" s="2">
        <v>13117</v>
      </c>
      <c r="E64" s="3">
        <f>SUM(B64:D64)</f>
        <v>15817</v>
      </c>
      <c r="F64" s="41">
        <v>337</v>
      </c>
      <c r="G64" s="2">
        <v>3330</v>
      </c>
      <c r="H64" s="4">
        <f t="shared" si="1"/>
        <v>3667</v>
      </c>
      <c r="I64" s="4">
        <f t="shared" si="4"/>
        <v>3037</v>
      </c>
      <c r="J64" s="4">
        <f t="shared" si="2"/>
        <v>16447</v>
      </c>
      <c r="K64" s="3">
        <f t="shared" si="3"/>
        <v>19484</v>
      </c>
      <c r="L64" s="41">
        <v>933</v>
      </c>
    </row>
    <row r="65" spans="1:12" s="5" customFormat="1" ht="12.75">
      <c r="A65" s="1" t="s">
        <v>58</v>
      </c>
      <c r="B65" s="41">
        <v>9681</v>
      </c>
      <c r="C65" s="41">
        <v>564</v>
      </c>
      <c r="D65" s="2">
        <v>78761</v>
      </c>
      <c r="E65" s="3">
        <f t="shared" si="0"/>
        <v>89006</v>
      </c>
      <c r="F65" s="41">
        <v>1730</v>
      </c>
      <c r="G65" s="2">
        <v>36298</v>
      </c>
      <c r="H65" s="4">
        <f t="shared" si="1"/>
        <v>38028</v>
      </c>
      <c r="I65" s="4">
        <f t="shared" si="4"/>
        <v>11975</v>
      </c>
      <c r="J65" s="4">
        <f t="shared" si="2"/>
        <v>115059</v>
      </c>
      <c r="K65" s="3">
        <f t="shared" si="3"/>
        <v>127034</v>
      </c>
      <c r="L65" s="41">
        <v>39657</v>
      </c>
    </row>
    <row r="66" spans="1:12" s="5" customFormat="1" ht="12.75">
      <c r="A66" s="1" t="s">
        <v>59</v>
      </c>
      <c r="B66" s="41">
        <v>2179</v>
      </c>
      <c r="C66" s="41">
        <v>690</v>
      </c>
      <c r="D66" s="2">
        <v>26077</v>
      </c>
      <c r="E66" s="3">
        <f t="shared" si="0"/>
        <v>28946</v>
      </c>
      <c r="F66" s="41">
        <v>2989</v>
      </c>
      <c r="G66" s="2">
        <v>18318</v>
      </c>
      <c r="H66" s="4">
        <f t="shared" si="1"/>
        <v>21307</v>
      </c>
      <c r="I66" s="4">
        <f t="shared" si="4"/>
        <v>5858</v>
      </c>
      <c r="J66" s="4">
        <f t="shared" si="2"/>
        <v>44395</v>
      </c>
      <c r="K66" s="3">
        <f t="shared" si="3"/>
        <v>50253</v>
      </c>
      <c r="L66" s="41">
        <v>6665</v>
      </c>
    </row>
    <row r="67" spans="1:12" s="5" customFormat="1" ht="12.75">
      <c r="A67" s="1" t="s">
        <v>60</v>
      </c>
      <c r="B67" s="41">
        <v>127</v>
      </c>
      <c r="C67" s="41">
        <v>98</v>
      </c>
      <c r="D67" s="2">
        <v>1074</v>
      </c>
      <c r="E67" s="3">
        <f t="shared" si="0"/>
        <v>1299</v>
      </c>
      <c r="F67" s="41">
        <v>359</v>
      </c>
      <c r="G67" s="2">
        <v>2520</v>
      </c>
      <c r="H67" s="4">
        <f t="shared" si="1"/>
        <v>2879</v>
      </c>
      <c r="I67" s="4">
        <f t="shared" si="4"/>
        <v>584</v>
      </c>
      <c r="J67" s="4">
        <f t="shared" si="2"/>
        <v>3594</v>
      </c>
      <c r="K67" s="3">
        <f t="shared" si="3"/>
        <v>4178</v>
      </c>
      <c r="L67" s="41">
        <v>1498</v>
      </c>
    </row>
    <row r="68" spans="1:12" s="5" customFormat="1" ht="12.75">
      <c r="A68" s="1" t="s">
        <v>61</v>
      </c>
      <c r="B68" s="41">
        <v>16963</v>
      </c>
      <c r="C68" s="41">
        <v>5995</v>
      </c>
      <c r="D68" s="2">
        <v>328943</v>
      </c>
      <c r="E68" s="3">
        <f t="shared" si="0"/>
        <v>351901</v>
      </c>
      <c r="F68" s="41">
        <v>12464</v>
      </c>
      <c r="G68" s="2">
        <v>319090</v>
      </c>
      <c r="H68" s="4">
        <f t="shared" si="1"/>
        <v>331554</v>
      </c>
      <c r="I68" s="4">
        <f t="shared" si="4"/>
        <v>35422</v>
      </c>
      <c r="J68" s="4">
        <f t="shared" si="2"/>
        <v>648033</v>
      </c>
      <c r="K68" s="3">
        <f t="shared" si="3"/>
        <v>683455</v>
      </c>
      <c r="L68" s="41">
        <v>86128</v>
      </c>
    </row>
    <row r="69" spans="1:12" s="5" customFormat="1" ht="12.75">
      <c r="A69" s="1" t="s">
        <v>62</v>
      </c>
      <c r="B69" s="41">
        <v>859</v>
      </c>
      <c r="C69" s="41">
        <v>8</v>
      </c>
      <c r="D69" s="2">
        <v>3971</v>
      </c>
      <c r="E69" s="3">
        <f t="shared" si="0"/>
        <v>4838</v>
      </c>
      <c r="F69" s="41">
        <v>2418</v>
      </c>
      <c r="G69" s="2">
        <v>11764</v>
      </c>
      <c r="H69" s="4">
        <f t="shared" si="1"/>
        <v>14182</v>
      </c>
      <c r="I69" s="4">
        <f t="shared" si="4"/>
        <v>3285</v>
      </c>
      <c r="J69" s="4">
        <f t="shared" si="2"/>
        <v>15735</v>
      </c>
      <c r="K69" s="3">
        <f t="shared" si="3"/>
        <v>19020</v>
      </c>
      <c r="L69" s="41">
        <v>4266</v>
      </c>
    </row>
    <row r="70" spans="1:12" s="5" customFormat="1" ht="12.75">
      <c r="A70" s="1" t="s">
        <v>63</v>
      </c>
      <c r="B70" s="41">
        <v>4416</v>
      </c>
      <c r="C70" s="41">
        <v>1963</v>
      </c>
      <c r="D70" s="2">
        <v>52376</v>
      </c>
      <c r="E70" s="3">
        <f t="shared" si="0"/>
        <v>58755</v>
      </c>
      <c r="F70" s="41">
        <v>1067</v>
      </c>
      <c r="G70" s="2">
        <v>6886</v>
      </c>
      <c r="H70" s="4">
        <f t="shared" si="1"/>
        <v>7953</v>
      </c>
      <c r="I70" s="4">
        <f t="shared" si="4"/>
        <v>7446</v>
      </c>
      <c r="J70" s="4">
        <f t="shared" si="2"/>
        <v>59262</v>
      </c>
      <c r="K70" s="3">
        <f t="shared" si="3"/>
        <v>66708</v>
      </c>
      <c r="L70" s="41">
        <v>13802</v>
      </c>
    </row>
    <row r="71" spans="1:12" s="5" customFormat="1" ht="12.75">
      <c r="A71" s="1" t="s">
        <v>64</v>
      </c>
      <c r="B71" s="41">
        <v>13000</v>
      </c>
      <c r="C71" s="41">
        <v>671</v>
      </c>
      <c r="D71" s="2">
        <v>71142</v>
      </c>
      <c r="E71" s="3">
        <f t="shared" si="0"/>
        <v>84813</v>
      </c>
      <c r="F71" s="41">
        <v>1258</v>
      </c>
      <c r="G71" s="2">
        <v>8725</v>
      </c>
      <c r="H71" s="4">
        <f t="shared" si="1"/>
        <v>9983</v>
      </c>
      <c r="I71" s="4">
        <f t="shared" si="4"/>
        <v>14929</v>
      </c>
      <c r="J71" s="4">
        <f t="shared" si="2"/>
        <v>79867</v>
      </c>
      <c r="K71" s="3">
        <f t="shared" si="3"/>
        <v>94796</v>
      </c>
      <c r="L71" s="41">
        <v>1022</v>
      </c>
    </row>
    <row r="72" spans="1:12" s="5" customFormat="1" ht="12.75">
      <c r="A72" s="1" t="s">
        <v>65</v>
      </c>
      <c r="B72" s="41">
        <v>0</v>
      </c>
      <c r="C72" s="41">
        <v>14</v>
      </c>
      <c r="D72" s="2">
        <v>268</v>
      </c>
      <c r="E72" s="3">
        <f t="shared" si="0"/>
        <v>282</v>
      </c>
      <c r="F72" s="41">
        <v>107</v>
      </c>
      <c r="G72" s="2">
        <v>597</v>
      </c>
      <c r="H72" s="4">
        <f t="shared" si="1"/>
        <v>704</v>
      </c>
      <c r="I72" s="4">
        <f t="shared" si="4"/>
        <v>121</v>
      </c>
      <c r="J72" s="4">
        <f t="shared" si="2"/>
        <v>865</v>
      </c>
      <c r="K72" s="3">
        <f t="shared" si="3"/>
        <v>986</v>
      </c>
      <c r="L72" s="41">
        <v>0</v>
      </c>
    </row>
    <row r="73" spans="1:12" s="5" customFormat="1" ht="12.75">
      <c r="A73" s="1" t="s">
        <v>66</v>
      </c>
      <c r="B73" s="41">
        <v>75283</v>
      </c>
      <c r="C73" s="41">
        <v>4894</v>
      </c>
      <c r="D73" s="2">
        <v>349709</v>
      </c>
      <c r="E73" s="3">
        <f t="shared" si="0"/>
        <v>429886</v>
      </c>
      <c r="F73" s="41">
        <v>13536</v>
      </c>
      <c r="G73" s="2">
        <v>44468</v>
      </c>
      <c r="H73" s="4">
        <f t="shared" si="1"/>
        <v>58004</v>
      </c>
      <c r="I73" s="4">
        <f t="shared" si="4"/>
        <v>93713</v>
      </c>
      <c r="J73" s="4">
        <f t="shared" si="2"/>
        <v>394177</v>
      </c>
      <c r="K73" s="3">
        <f t="shared" si="3"/>
        <v>487890</v>
      </c>
      <c r="L73" s="41">
        <v>27037</v>
      </c>
    </row>
    <row r="74" spans="1:12" s="5" customFormat="1" ht="12.75">
      <c r="A74" s="1" t="s">
        <v>67</v>
      </c>
      <c r="B74" s="41">
        <v>0</v>
      </c>
      <c r="C74" s="41">
        <v>0</v>
      </c>
      <c r="D74" s="2">
        <v>0</v>
      </c>
      <c r="E74" s="3">
        <f t="shared" si="0"/>
        <v>0</v>
      </c>
      <c r="F74" s="41">
        <v>0</v>
      </c>
      <c r="G74" s="2">
        <v>0</v>
      </c>
      <c r="H74" s="4">
        <f t="shared" si="1"/>
        <v>0</v>
      </c>
      <c r="I74" s="4">
        <f t="shared" si="4"/>
        <v>0</v>
      </c>
      <c r="J74" s="4">
        <f t="shared" si="2"/>
        <v>0</v>
      </c>
      <c r="K74" s="3">
        <f t="shared" si="3"/>
        <v>0</v>
      </c>
      <c r="L74" s="41">
        <v>0</v>
      </c>
    </row>
    <row r="75" spans="1:12" s="5" customFormat="1" ht="12.75">
      <c r="A75" s="1" t="s">
        <v>68</v>
      </c>
      <c r="B75" s="41">
        <v>96016</v>
      </c>
      <c r="C75" s="41">
        <v>0</v>
      </c>
      <c r="D75" s="2">
        <v>746662</v>
      </c>
      <c r="E75" s="3">
        <f t="shared" si="0"/>
        <v>842678</v>
      </c>
      <c r="F75" s="41">
        <v>142</v>
      </c>
      <c r="G75" s="2">
        <v>377</v>
      </c>
      <c r="H75" s="4">
        <f t="shared" si="1"/>
        <v>519</v>
      </c>
      <c r="I75" s="4">
        <f t="shared" si="4"/>
        <v>96158</v>
      </c>
      <c r="J75" s="4">
        <f t="shared" si="2"/>
        <v>747039</v>
      </c>
      <c r="K75" s="3">
        <f t="shared" si="3"/>
        <v>843197</v>
      </c>
      <c r="L75" s="41">
        <v>143808</v>
      </c>
    </row>
    <row r="76" spans="1:12" s="5" customFormat="1" ht="12.75">
      <c r="A76" s="1" t="s">
        <v>69</v>
      </c>
      <c r="B76" s="41">
        <v>73</v>
      </c>
      <c r="C76" s="41">
        <v>76</v>
      </c>
      <c r="D76" s="2">
        <v>1501</v>
      </c>
      <c r="E76" s="3">
        <f t="shared" si="0"/>
        <v>1650</v>
      </c>
      <c r="F76" s="41">
        <v>3</v>
      </c>
      <c r="G76" s="2">
        <v>40</v>
      </c>
      <c r="H76" s="4">
        <f t="shared" si="1"/>
        <v>43</v>
      </c>
      <c r="I76" s="4">
        <f t="shared" si="4"/>
        <v>152</v>
      </c>
      <c r="J76" s="4">
        <f t="shared" si="2"/>
        <v>1541</v>
      </c>
      <c r="K76" s="3">
        <f t="shared" si="3"/>
        <v>1693</v>
      </c>
      <c r="L76" s="41">
        <v>26</v>
      </c>
    </row>
    <row r="77" spans="1:12" s="5" customFormat="1" ht="12.75">
      <c r="A77" s="1" t="s">
        <v>70</v>
      </c>
      <c r="B77" s="41">
        <v>40</v>
      </c>
      <c r="C77" s="41">
        <v>0</v>
      </c>
      <c r="D77" s="2">
        <v>689</v>
      </c>
      <c r="E77" s="3">
        <f t="shared" si="0"/>
        <v>729</v>
      </c>
      <c r="F77" s="41">
        <v>7</v>
      </c>
      <c r="G77" s="2">
        <v>86</v>
      </c>
      <c r="H77" s="4">
        <f t="shared" si="1"/>
        <v>93</v>
      </c>
      <c r="I77" s="4">
        <f t="shared" si="4"/>
        <v>47</v>
      </c>
      <c r="J77" s="4">
        <f t="shared" si="2"/>
        <v>775</v>
      </c>
      <c r="K77" s="3">
        <f t="shared" si="3"/>
        <v>822</v>
      </c>
      <c r="L77" s="41">
        <v>92</v>
      </c>
    </row>
    <row r="78" spans="1:12" s="5" customFormat="1" ht="12.75">
      <c r="A78" s="1" t="s">
        <v>71</v>
      </c>
      <c r="B78" s="41">
        <v>355</v>
      </c>
      <c r="C78" s="41">
        <v>0</v>
      </c>
      <c r="D78" s="2">
        <v>2424</v>
      </c>
      <c r="E78" s="3">
        <f t="shared" si="0"/>
        <v>2779</v>
      </c>
      <c r="F78" s="41">
        <v>569</v>
      </c>
      <c r="G78" s="2">
        <v>4040</v>
      </c>
      <c r="H78" s="4">
        <f t="shared" si="1"/>
        <v>4609</v>
      </c>
      <c r="I78" s="4">
        <f t="shared" si="4"/>
        <v>924</v>
      </c>
      <c r="J78" s="4">
        <f t="shared" si="2"/>
        <v>6464</v>
      </c>
      <c r="K78" s="3">
        <f t="shared" si="3"/>
        <v>7388</v>
      </c>
      <c r="L78" s="41">
        <v>11</v>
      </c>
    </row>
    <row r="79" spans="1:12" s="5" customFormat="1" ht="12.75">
      <c r="A79" s="1" t="s">
        <v>72</v>
      </c>
      <c r="B79" s="41">
        <v>16</v>
      </c>
      <c r="C79" s="41">
        <v>109</v>
      </c>
      <c r="D79" s="2">
        <v>674</v>
      </c>
      <c r="E79" s="3">
        <f t="shared" si="0"/>
        <v>799</v>
      </c>
      <c r="F79" s="41">
        <v>70</v>
      </c>
      <c r="G79" s="2">
        <v>455</v>
      </c>
      <c r="H79" s="4">
        <f t="shared" si="1"/>
        <v>525</v>
      </c>
      <c r="I79" s="4">
        <f t="shared" si="4"/>
        <v>195</v>
      </c>
      <c r="J79" s="4">
        <f t="shared" si="2"/>
        <v>1129</v>
      </c>
      <c r="K79" s="3">
        <f t="shared" si="3"/>
        <v>1324</v>
      </c>
      <c r="L79" s="41">
        <v>0</v>
      </c>
    </row>
    <row r="80" spans="1:12" s="5" customFormat="1" ht="12.75">
      <c r="A80" s="1" t="s">
        <v>73</v>
      </c>
      <c r="B80" s="41">
        <v>0</v>
      </c>
      <c r="C80" s="41">
        <v>0</v>
      </c>
      <c r="D80" s="2">
        <v>0</v>
      </c>
      <c r="E80" s="3">
        <f t="shared" si="0"/>
        <v>0</v>
      </c>
      <c r="F80" s="41">
        <v>2</v>
      </c>
      <c r="G80" s="2">
        <v>192</v>
      </c>
      <c r="H80" s="4">
        <f t="shared" si="1"/>
        <v>194</v>
      </c>
      <c r="I80" s="4">
        <f t="shared" si="4"/>
        <v>2</v>
      </c>
      <c r="J80" s="4">
        <f t="shared" si="2"/>
        <v>192</v>
      </c>
      <c r="K80" s="3">
        <f t="shared" si="3"/>
        <v>194</v>
      </c>
      <c r="L80" s="41">
        <v>0</v>
      </c>
    </row>
    <row r="81" spans="1:12" s="5" customFormat="1" ht="12.75">
      <c r="A81" s="1" t="s">
        <v>74</v>
      </c>
      <c r="B81" s="41">
        <v>439</v>
      </c>
      <c r="C81" s="41">
        <v>4448</v>
      </c>
      <c r="D81" s="2">
        <v>20063</v>
      </c>
      <c r="E81" s="3">
        <f t="shared" si="0"/>
        <v>24950</v>
      </c>
      <c r="F81" s="41">
        <v>913</v>
      </c>
      <c r="G81" s="2">
        <v>9221</v>
      </c>
      <c r="H81" s="4">
        <f t="shared" si="1"/>
        <v>10134</v>
      </c>
      <c r="I81" s="4">
        <f t="shared" si="4"/>
        <v>5800</v>
      </c>
      <c r="J81" s="4">
        <f t="shared" si="2"/>
        <v>29284</v>
      </c>
      <c r="K81" s="3">
        <f t="shared" si="3"/>
        <v>35084</v>
      </c>
      <c r="L81" s="41">
        <v>663</v>
      </c>
    </row>
    <row r="82" spans="1:12" s="5" customFormat="1" ht="12.75">
      <c r="A82" s="1" t="s">
        <v>75</v>
      </c>
      <c r="B82" s="41">
        <v>4625</v>
      </c>
      <c r="C82" s="41">
        <v>108</v>
      </c>
      <c r="D82" s="2">
        <v>27155</v>
      </c>
      <c r="E82" s="3">
        <f t="shared" si="0"/>
        <v>31888</v>
      </c>
      <c r="F82" s="41">
        <v>385</v>
      </c>
      <c r="G82" s="2">
        <v>4893</v>
      </c>
      <c r="H82" s="4">
        <f t="shared" si="1"/>
        <v>5278</v>
      </c>
      <c r="I82" s="4">
        <f t="shared" si="4"/>
        <v>5118</v>
      </c>
      <c r="J82" s="4">
        <f t="shared" si="2"/>
        <v>32048</v>
      </c>
      <c r="K82" s="3">
        <f t="shared" si="3"/>
        <v>37166</v>
      </c>
      <c r="L82" s="41">
        <v>404</v>
      </c>
    </row>
    <row r="83" spans="1:12" s="5" customFormat="1" ht="12.75">
      <c r="A83" s="1" t="s">
        <v>76</v>
      </c>
      <c r="B83" s="41">
        <v>706</v>
      </c>
      <c r="C83" s="41">
        <v>336</v>
      </c>
      <c r="D83" s="2">
        <v>17230</v>
      </c>
      <c r="E83" s="3">
        <f t="shared" si="0"/>
        <v>18272</v>
      </c>
      <c r="F83" s="41">
        <v>1301</v>
      </c>
      <c r="G83" s="2">
        <v>9778</v>
      </c>
      <c r="H83" s="4">
        <f t="shared" si="1"/>
        <v>11079</v>
      </c>
      <c r="I83" s="4">
        <f t="shared" si="4"/>
        <v>2343</v>
      </c>
      <c r="J83" s="4">
        <f t="shared" si="2"/>
        <v>27008</v>
      </c>
      <c r="K83" s="3">
        <f t="shared" si="3"/>
        <v>29351</v>
      </c>
      <c r="L83" s="41">
        <v>8840</v>
      </c>
    </row>
    <row r="84" spans="1:12" s="5" customFormat="1" ht="12.75">
      <c r="A84" s="1" t="s">
        <v>77</v>
      </c>
      <c r="B84" s="41">
        <v>0</v>
      </c>
      <c r="C84" s="41">
        <v>0</v>
      </c>
      <c r="D84" s="2">
        <v>48</v>
      </c>
      <c r="E84" s="3">
        <f t="shared" si="0"/>
        <v>48</v>
      </c>
      <c r="F84" s="41">
        <v>443</v>
      </c>
      <c r="G84" s="2">
        <v>2837</v>
      </c>
      <c r="H84" s="4">
        <f t="shared" si="1"/>
        <v>3280</v>
      </c>
      <c r="I84" s="4">
        <f t="shared" si="4"/>
        <v>443</v>
      </c>
      <c r="J84" s="4">
        <f t="shared" si="2"/>
        <v>2885</v>
      </c>
      <c r="K84" s="3">
        <f t="shared" si="3"/>
        <v>3328</v>
      </c>
      <c r="L84" s="41">
        <v>279</v>
      </c>
    </row>
    <row r="85" spans="1:12" s="5" customFormat="1" ht="12.75">
      <c r="A85" s="1" t="s">
        <v>78</v>
      </c>
      <c r="B85" s="41">
        <v>6</v>
      </c>
      <c r="C85" s="41">
        <v>0</v>
      </c>
      <c r="D85" s="2">
        <v>39</v>
      </c>
      <c r="E85" s="3">
        <f t="shared" si="0"/>
        <v>45</v>
      </c>
      <c r="F85" s="41">
        <v>10</v>
      </c>
      <c r="G85" s="2">
        <v>57</v>
      </c>
      <c r="H85" s="4">
        <f t="shared" si="1"/>
        <v>67</v>
      </c>
      <c r="I85" s="4">
        <f t="shared" si="4"/>
        <v>16</v>
      </c>
      <c r="J85" s="4">
        <f t="shared" si="2"/>
        <v>96</v>
      </c>
      <c r="K85" s="3">
        <f t="shared" si="3"/>
        <v>112</v>
      </c>
      <c r="L85" s="41">
        <v>39</v>
      </c>
    </row>
    <row r="86" spans="1:12" s="5" customFormat="1" ht="12.75">
      <c r="A86" s="1" t="s">
        <v>79</v>
      </c>
      <c r="B86" s="41">
        <v>4201</v>
      </c>
      <c r="C86" s="41">
        <v>4059</v>
      </c>
      <c r="D86" s="2">
        <v>49110</v>
      </c>
      <c r="E86" s="3">
        <f>SUM(B86:D86)</f>
        <v>57370</v>
      </c>
      <c r="F86" s="41">
        <v>27113</v>
      </c>
      <c r="G86" s="2">
        <v>225321</v>
      </c>
      <c r="H86" s="4">
        <f t="shared" si="1"/>
        <v>252434</v>
      </c>
      <c r="I86" s="4">
        <f t="shared" si="4"/>
        <v>35373</v>
      </c>
      <c r="J86" s="4">
        <f>SUM(D86+G86)</f>
        <v>274431</v>
      </c>
      <c r="K86" s="3">
        <f t="shared" si="3"/>
        <v>309804</v>
      </c>
      <c r="L86" s="41">
        <v>56905</v>
      </c>
    </row>
    <row r="87" spans="1:12" s="5" customFormat="1" ht="12.75">
      <c r="A87" s="1" t="s">
        <v>80</v>
      </c>
      <c r="B87" s="41">
        <v>653</v>
      </c>
      <c r="C87" s="41">
        <v>239</v>
      </c>
      <c r="D87" s="2">
        <v>5614</v>
      </c>
      <c r="E87" s="3">
        <f t="shared" si="0"/>
        <v>6506</v>
      </c>
      <c r="F87" s="41">
        <v>253</v>
      </c>
      <c r="G87" s="2">
        <v>2337</v>
      </c>
      <c r="H87" s="4">
        <f t="shared" si="1"/>
        <v>2590</v>
      </c>
      <c r="I87" s="4">
        <f t="shared" si="4"/>
        <v>1145</v>
      </c>
      <c r="J87" s="4">
        <f t="shared" si="2"/>
        <v>7951</v>
      </c>
      <c r="K87" s="3">
        <f t="shared" si="3"/>
        <v>9096</v>
      </c>
      <c r="L87" s="41">
        <v>1037</v>
      </c>
    </row>
    <row r="88" spans="1:12" s="5" customFormat="1" ht="12.75">
      <c r="A88" s="1" t="s">
        <v>81</v>
      </c>
      <c r="B88" s="41">
        <v>6125</v>
      </c>
      <c r="C88" s="41">
        <v>70</v>
      </c>
      <c r="D88" s="2">
        <v>42644</v>
      </c>
      <c r="E88" s="3">
        <f t="shared" si="0"/>
        <v>48839</v>
      </c>
      <c r="F88" s="41">
        <v>2189</v>
      </c>
      <c r="G88" s="2">
        <v>13352</v>
      </c>
      <c r="H88" s="4">
        <f t="shared" si="1"/>
        <v>15541</v>
      </c>
      <c r="I88" s="4">
        <f t="shared" si="4"/>
        <v>8384</v>
      </c>
      <c r="J88" s="4">
        <f t="shared" si="2"/>
        <v>55996</v>
      </c>
      <c r="K88" s="3">
        <f t="shared" si="3"/>
        <v>64380</v>
      </c>
      <c r="L88" s="41">
        <v>7630</v>
      </c>
    </row>
    <row r="89" spans="1:12" s="5" customFormat="1" ht="12.75">
      <c r="A89" s="1" t="s">
        <v>82</v>
      </c>
      <c r="B89" s="41">
        <v>45</v>
      </c>
      <c r="C89" s="41">
        <v>5</v>
      </c>
      <c r="D89" s="2">
        <v>809</v>
      </c>
      <c r="E89" s="3">
        <f aca="true" t="shared" si="5" ref="E89:E119">SUM(B89:D89)</f>
        <v>859</v>
      </c>
      <c r="F89" s="41">
        <v>0</v>
      </c>
      <c r="G89" s="2">
        <v>5</v>
      </c>
      <c r="H89" s="4">
        <f aca="true" t="shared" si="6" ref="H89:H119">SUM(F89:G89)</f>
        <v>5</v>
      </c>
      <c r="I89" s="4">
        <f aca="true" t="shared" si="7" ref="I89:I119">SUM(B89+C89+F89)</f>
        <v>50</v>
      </c>
      <c r="J89" s="4">
        <f aca="true" t="shared" si="8" ref="J89:J119">SUM(D89+G89)</f>
        <v>814</v>
      </c>
      <c r="K89" s="3">
        <f aca="true" t="shared" si="9" ref="K89:K119">SUM(E89+H89)</f>
        <v>864</v>
      </c>
      <c r="L89" s="41">
        <v>12</v>
      </c>
    </row>
    <row r="90" spans="1:12" s="5" customFormat="1" ht="12.75">
      <c r="A90" s="1" t="s">
        <v>83</v>
      </c>
      <c r="B90" s="41">
        <v>16904</v>
      </c>
      <c r="C90" s="41">
        <v>11827</v>
      </c>
      <c r="D90" s="2">
        <v>147099</v>
      </c>
      <c r="E90" s="3">
        <f t="shared" si="5"/>
        <v>175830</v>
      </c>
      <c r="F90" s="41">
        <v>2002</v>
      </c>
      <c r="G90" s="2">
        <v>15935</v>
      </c>
      <c r="H90" s="4">
        <f t="shared" si="6"/>
        <v>17937</v>
      </c>
      <c r="I90" s="4">
        <f t="shared" si="7"/>
        <v>30733</v>
      </c>
      <c r="J90" s="4">
        <f t="shared" si="8"/>
        <v>163034</v>
      </c>
      <c r="K90" s="3">
        <f t="shared" si="9"/>
        <v>193767</v>
      </c>
      <c r="L90" s="41">
        <v>20555</v>
      </c>
    </row>
    <row r="91" spans="1:12" s="5" customFormat="1" ht="12.75">
      <c r="A91" s="1" t="s">
        <v>84</v>
      </c>
      <c r="B91" s="41">
        <v>17286</v>
      </c>
      <c r="C91" s="41">
        <v>1404</v>
      </c>
      <c r="D91" s="2">
        <v>176672</v>
      </c>
      <c r="E91" s="3">
        <f t="shared" si="5"/>
        <v>195362</v>
      </c>
      <c r="F91" s="41">
        <v>7237</v>
      </c>
      <c r="G91" s="2">
        <v>35797</v>
      </c>
      <c r="H91" s="4">
        <f t="shared" si="6"/>
        <v>43034</v>
      </c>
      <c r="I91" s="4">
        <f t="shared" si="7"/>
        <v>25927</v>
      </c>
      <c r="J91" s="4">
        <f t="shared" si="8"/>
        <v>212469</v>
      </c>
      <c r="K91" s="3">
        <f t="shared" si="9"/>
        <v>238396</v>
      </c>
      <c r="L91" s="41">
        <v>48207</v>
      </c>
    </row>
    <row r="92" spans="1:12" s="5" customFormat="1" ht="12.75">
      <c r="A92" s="1" t="s">
        <v>85</v>
      </c>
      <c r="B92" s="41">
        <v>38500</v>
      </c>
      <c r="C92" s="41">
        <v>109</v>
      </c>
      <c r="D92" s="2">
        <v>336077</v>
      </c>
      <c r="E92" s="3">
        <f t="shared" si="5"/>
        <v>374686</v>
      </c>
      <c r="F92" s="41">
        <v>93</v>
      </c>
      <c r="G92" s="2">
        <v>686</v>
      </c>
      <c r="H92" s="4">
        <f t="shared" si="6"/>
        <v>779</v>
      </c>
      <c r="I92" s="4">
        <f t="shared" si="7"/>
        <v>38702</v>
      </c>
      <c r="J92" s="4">
        <f t="shared" si="8"/>
        <v>336763</v>
      </c>
      <c r="K92" s="3">
        <f t="shared" si="9"/>
        <v>375465</v>
      </c>
      <c r="L92" s="41">
        <v>7006</v>
      </c>
    </row>
    <row r="93" spans="1:12" s="5" customFormat="1" ht="12.75">
      <c r="A93" s="1" t="s">
        <v>86</v>
      </c>
      <c r="B93" s="41">
        <v>56979</v>
      </c>
      <c r="C93" s="41">
        <v>12788</v>
      </c>
      <c r="D93" s="2">
        <v>479449</v>
      </c>
      <c r="E93" s="3">
        <f t="shared" si="5"/>
        <v>549216</v>
      </c>
      <c r="F93" s="41">
        <v>29110</v>
      </c>
      <c r="G93" s="2">
        <v>194663</v>
      </c>
      <c r="H93" s="4">
        <f t="shared" si="6"/>
        <v>223773</v>
      </c>
      <c r="I93" s="4">
        <f t="shared" si="7"/>
        <v>98877</v>
      </c>
      <c r="J93" s="4">
        <f t="shared" si="8"/>
        <v>674112</v>
      </c>
      <c r="K93" s="3">
        <f t="shared" si="9"/>
        <v>772989</v>
      </c>
      <c r="L93" s="41">
        <v>313135</v>
      </c>
    </row>
    <row r="94" spans="1:12" s="5" customFormat="1" ht="12.75" customHeight="1">
      <c r="A94" s="1" t="s">
        <v>87</v>
      </c>
      <c r="B94" s="41">
        <v>5</v>
      </c>
      <c r="C94" s="41">
        <v>232</v>
      </c>
      <c r="D94" s="2">
        <v>1302</v>
      </c>
      <c r="E94" s="3">
        <f t="shared" si="5"/>
        <v>1539</v>
      </c>
      <c r="F94" s="41">
        <v>54</v>
      </c>
      <c r="G94" s="2">
        <v>726</v>
      </c>
      <c r="H94" s="4">
        <f t="shared" si="6"/>
        <v>780</v>
      </c>
      <c r="I94" s="4">
        <f t="shared" si="7"/>
        <v>291</v>
      </c>
      <c r="J94" s="4">
        <f t="shared" si="8"/>
        <v>2028</v>
      </c>
      <c r="K94" s="3">
        <f t="shared" si="9"/>
        <v>2319</v>
      </c>
      <c r="L94" s="41">
        <v>0</v>
      </c>
    </row>
    <row r="95" spans="1:12" s="5" customFormat="1" ht="12.75">
      <c r="A95" s="1" t="s">
        <v>88</v>
      </c>
      <c r="B95" s="41">
        <v>35370</v>
      </c>
      <c r="C95" s="41">
        <v>2492</v>
      </c>
      <c r="D95" s="2">
        <v>241990</v>
      </c>
      <c r="E95" s="3">
        <f t="shared" si="5"/>
        <v>279852</v>
      </c>
      <c r="F95" s="41">
        <v>16043</v>
      </c>
      <c r="G95" s="2">
        <v>80009</v>
      </c>
      <c r="H95" s="4">
        <f t="shared" si="6"/>
        <v>96052</v>
      </c>
      <c r="I95" s="4">
        <f t="shared" si="7"/>
        <v>53905</v>
      </c>
      <c r="J95" s="4">
        <f t="shared" si="8"/>
        <v>321999</v>
      </c>
      <c r="K95" s="3">
        <f t="shared" si="9"/>
        <v>375904</v>
      </c>
      <c r="L95" s="41">
        <v>281796</v>
      </c>
    </row>
    <row r="96" spans="1:12" s="5" customFormat="1" ht="12.75">
      <c r="A96" s="1" t="s">
        <v>89</v>
      </c>
      <c r="B96" s="41">
        <v>510</v>
      </c>
      <c r="C96" s="41">
        <v>16</v>
      </c>
      <c r="D96" s="2">
        <v>1289</v>
      </c>
      <c r="E96" s="3">
        <f t="shared" si="5"/>
        <v>1815</v>
      </c>
      <c r="F96" s="41">
        <v>28</v>
      </c>
      <c r="G96" s="2">
        <v>121</v>
      </c>
      <c r="H96" s="4">
        <f t="shared" si="6"/>
        <v>149</v>
      </c>
      <c r="I96" s="4">
        <f t="shared" si="7"/>
        <v>554</v>
      </c>
      <c r="J96" s="4">
        <f t="shared" si="8"/>
        <v>1410</v>
      </c>
      <c r="K96" s="3">
        <f t="shared" si="9"/>
        <v>1964</v>
      </c>
      <c r="L96" s="41">
        <v>7</v>
      </c>
    </row>
    <row r="97" spans="1:12" s="5" customFormat="1" ht="12.75">
      <c r="A97" s="1" t="s">
        <v>90</v>
      </c>
      <c r="B97" s="41">
        <v>10518</v>
      </c>
      <c r="C97" s="41">
        <v>104</v>
      </c>
      <c r="D97" s="2">
        <v>75736</v>
      </c>
      <c r="E97" s="3">
        <f t="shared" si="5"/>
        <v>86358</v>
      </c>
      <c r="F97" s="41">
        <v>217</v>
      </c>
      <c r="G97" s="2">
        <v>3680</v>
      </c>
      <c r="H97" s="4">
        <f t="shared" si="6"/>
        <v>3897</v>
      </c>
      <c r="I97" s="4">
        <f t="shared" si="7"/>
        <v>10839</v>
      </c>
      <c r="J97" s="4">
        <f t="shared" si="8"/>
        <v>79416</v>
      </c>
      <c r="K97" s="3">
        <f t="shared" si="9"/>
        <v>90255</v>
      </c>
      <c r="L97" s="41">
        <v>10</v>
      </c>
    </row>
    <row r="98" spans="1:12" s="5" customFormat="1" ht="12.75">
      <c r="A98" s="1" t="s">
        <v>91</v>
      </c>
      <c r="B98" s="41">
        <v>529</v>
      </c>
      <c r="C98" s="41">
        <v>102</v>
      </c>
      <c r="D98" s="2">
        <v>5522</v>
      </c>
      <c r="E98" s="3">
        <f t="shared" si="5"/>
        <v>6153</v>
      </c>
      <c r="F98" s="41">
        <v>311</v>
      </c>
      <c r="G98" s="2">
        <v>2711</v>
      </c>
      <c r="H98" s="4">
        <f t="shared" si="6"/>
        <v>3022</v>
      </c>
      <c r="I98" s="4">
        <f t="shared" si="7"/>
        <v>942</v>
      </c>
      <c r="J98" s="4">
        <f t="shared" si="8"/>
        <v>8233</v>
      </c>
      <c r="K98" s="3">
        <f t="shared" si="9"/>
        <v>9175</v>
      </c>
      <c r="L98" s="41">
        <v>37</v>
      </c>
    </row>
    <row r="99" spans="1:12" s="5" customFormat="1" ht="12.75">
      <c r="A99" s="1" t="s">
        <v>92</v>
      </c>
      <c r="B99" s="41">
        <v>257</v>
      </c>
      <c r="C99" s="41">
        <v>93</v>
      </c>
      <c r="D99" s="2">
        <v>1346</v>
      </c>
      <c r="E99" s="3">
        <f t="shared" si="5"/>
        <v>1696</v>
      </c>
      <c r="F99" s="41">
        <v>166</v>
      </c>
      <c r="G99" s="2">
        <v>1109</v>
      </c>
      <c r="H99" s="4">
        <f t="shared" si="6"/>
        <v>1275</v>
      </c>
      <c r="I99" s="4">
        <f t="shared" si="7"/>
        <v>516</v>
      </c>
      <c r="J99" s="4">
        <f t="shared" si="8"/>
        <v>2455</v>
      </c>
      <c r="K99" s="3">
        <f t="shared" si="9"/>
        <v>2971</v>
      </c>
      <c r="L99" s="41">
        <v>1246</v>
      </c>
    </row>
    <row r="100" spans="1:12" s="5" customFormat="1" ht="12.75">
      <c r="A100" s="1" t="s">
        <v>93</v>
      </c>
      <c r="B100" s="41">
        <v>0</v>
      </c>
      <c r="C100" s="41">
        <v>0</v>
      </c>
      <c r="D100" s="2">
        <v>506</v>
      </c>
      <c r="E100" s="3">
        <f t="shared" si="5"/>
        <v>506</v>
      </c>
      <c r="F100" s="41">
        <v>1159</v>
      </c>
      <c r="G100" s="2">
        <v>13824</v>
      </c>
      <c r="H100" s="4">
        <f t="shared" si="6"/>
        <v>14983</v>
      </c>
      <c r="I100" s="4">
        <f t="shared" si="7"/>
        <v>1159</v>
      </c>
      <c r="J100" s="4">
        <f t="shared" si="8"/>
        <v>14330</v>
      </c>
      <c r="K100" s="3">
        <f t="shared" si="9"/>
        <v>15489</v>
      </c>
      <c r="L100" s="41">
        <v>23180</v>
      </c>
    </row>
    <row r="101" spans="1:12" s="5" customFormat="1" ht="12.75">
      <c r="A101" s="1" t="s">
        <v>94</v>
      </c>
      <c r="B101" s="41">
        <v>856</v>
      </c>
      <c r="C101" s="41">
        <v>22</v>
      </c>
      <c r="D101" s="2">
        <v>2977</v>
      </c>
      <c r="E101" s="3">
        <f t="shared" si="5"/>
        <v>3855</v>
      </c>
      <c r="F101" s="41">
        <v>28760</v>
      </c>
      <c r="G101" s="2">
        <v>205442</v>
      </c>
      <c r="H101" s="4">
        <f t="shared" si="6"/>
        <v>234202</v>
      </c>
      <c r="I101" s="4">
        <f t="shared" si="7"/>
        <v>29638</v>
      </c>
      <c r="J101" s="4">
        <f t="shared" si="8"/>
        <v>208419</v>
      </c>
      <c r="K101" s="3">
        <f t="shared" si="9"/>
        <v>238057</v>
      </c>
      <c r="L101" s="41">
        <v>33226</v>
      </c>
    </row>
    <row r="102" spans="1:12" s="5" customFormat="1" ht="12.75">
      <c r="A102" s="1" t="s">
        <v>95</v>
      </c>
      <c r="B102" s="41">
        <v>863</v>
      </c>
      <c r="C102" s="41">
        <v>978</v>
      </c>
      <c r="D102" s="2">
        <v>119304</v>
      </c>
      <c r="E102" s="3">
        <f t="shared" si="5"/>
        <v>121145</v>
      </c>
      <c r="F102" s="41">
        <v>23718</v>
      </c>
      <c r="G102" s="2">
        <v>13140</v>
      </c>
      <c r="H102" s="4">
        <f t="shared" si="6"/>
        <v>36858</v>
      </c>
      <c r="I102" s="4">
        <f t="shared" si="7"/>
        <v>25559</v>
      </c>
      <c r="J102" s="4">
        <f t="shared" si="8"/>
        <v>132444</v>
      </c>
      <c r="K102" s="3">
        <f t="shared" si="9"/>
        <v>158003</v>
      </c>
      <c r="L102" s="41">
        <v>58</v>
      </c>
    </row>
    <row r="103" spans="1:12" s="5" customFormat="1" ht="12.75">
      <c r="A103" s="1" t="s">
        <v>96</v>
      </c>
      <c r="B103" s="41">
        <v>511</v>
      </c>
      <c r="C103" s="41">
        <v>93</v>
      </c>
      <c r="D103" s="2">
        <v>2749</v>
      </c>
      <c r="E103" s="3">
        <f t="shared" si="5"/>
        <v>3353</v>
      </c>
      <c r="F103" s="41">
        <v>76123</v>
      </c>
      <c r="G103" s="2">
        <v>508753</v>
      </c>
      <c r="H103" s="4">
        <f t="shared" si="6"/>
        <v>584876</v>
      </c>
      <c r="I103" s="4">
        <f t="shared" si="7"/>
        <v>76727</v>
      </c>
      <c r="J103" s="4">
        <f t="shared" si="8"/>
        <v>511502</v>
      </c>
      <c r="K103" s="3">
        <f t="shared" si="9"/>
        <v>588229</v>
      </c>
      <c r="L103" s="41">
        <v>113292</v>
      </c>
    </row>
    <row r="104" spans="1:12" s="5" customFormat="1" ht="12.75">
      <c r="A104" s="1" t="s">
        <v>97</v>
      </c>
      <c r="B104" s="41">
        <v>102</v>
      </c>
      <c r="C104" s="41">
        <v>0</v>
      </c>
      <c r="D104" s="2">
        <v>806</v>
      </c>
      <c r="E104" s="3">
        <f t="shared" si="5"/>
        <v>908</v>
      </c>
      <c r="F104" s="41">
        <v>115</v>
      </c>
      <c r="G104" s="2">
        <v>579</v>
      </c>
      <c r="H104" s="4">
        <f t="shared" si="6"/>
        <v>694</v>
      </c>
      <c r="I104" s="4">
        <f t="shared" si="7"/>
        <v>217</v>
      </c>
      <c r="J104" s="4">
        <f t="shared" si="8"/>
        <v>1385</v>
      </c>
      <c r="K104" s="3">
        <f t="shared" si="9"/>
        <v>1602</v>
      </c>
      <c r="L104" s="41">
        <v>0</v>
      </c>
    </row>
    <row r="105" spans="1:12" s="5" customFormat="1" ht="12.75">
      <c r="A105" s="1" t="s">
        <v>98</v>
      </c>
      <c r="B105" s="41">
        <v>11335</v>
      </c>
      <c r="C105" s="41">
        <v>8452</v>
      </c>
      <c r="D105" s="2">
        <v>99515</v>
      </c>
      <c r="E105" s="3">
        <f t="shared" si="5"/>
        <v>119302</v>
      </c>
      <c r="F105" s="41">
        <v>3124</v>
      </c>
      <c r="G105" s="2">
        <v>16664</v>
      </c>
      <c r="H105" s="4">
        <f t="shared" si="6"/>
        <v>19788</v>
      </c>
      <c r="I105" s="4">
        <f t="shared" si="7"/>
        <v>22911</v>
      </c>
      <c r="J105" s="4">
        <f t="shared" si="8"/>
        <v>116179</v>
      </c>
      <c r="K105" s="3">
        <f t="shared" si="9"/>
        <v>139090</v>
      </c>
      <c r="L105" s="41">
        <v>7650</v>
      </c>
    </row>
    <row r="106" spans="1:12" s="5" customFormat="1" ht="12.75">
      <c r="A106" s="1" t="s">
        <v>99</v>
      </c>
      <c r="B106" s="41">
        <v>1541</v>
      </c>
      <c r="C106" s="41">
        <v>915</v>
      </c>
      <c r="D106" s="2">
        <v>16094</v>
      </c>
      <c r="E106" s="3">
        <f t="shared" si="5"/>
        <v>18550</v>
      </c>
      <c r="F106" s="41">
        <v>1091</v>
      </c>
      <c r="G106" s="2">
        <v>10047</v>
      </c>
      <c r="H106" s="4">
        <f t="shared" si="6"/>
        <v>11138</v>
      </c>
      <c r="I106" s="4">
        <f t="shared" si="7"/>
        <v>3547</v>
      </c>
      <c r="J106" s="4">
        <f t="shared" si="8"/>
        <v>26141</v>
      </c>
      <c r="K106" s="3">
        <f t="shared" si="9"/>
        <v>29688</v>
      </c>
      <c r="L106" s="41">
        <v>10611</v>
      </c>
    </row>
    <row r="107" spans="1:12" s="5" customFormat="1" ht="12.75">
      <c r="A107" s="1" t="s">
        <v>100</v>
      </c>
      <c r="B107" s="41">
        <v>68507</v>
      </c>
      <c r="C107" s="41">
        <v>31035</v>
      </c>
      <c r="D107" s="2">
        <v>441607</v>
      </c>
      <c r="E107" s="3">
        <f t="shared" si="5"/>
        <v>541149</v>
      </c>
      <c r="F107" s="41">
        <v>6342</v>
      </c>
      <c r="G107" s="2">
        <v>44956</v>
      </c>
      <c r="H107" s="4">
        <f t="shared" si="6"/>
        <v>51298</v>
      </c>
      <c r="I107" s="4">
        <f t="shared" si="7"/>
        <v>105884</v>
      </c>
      <c r="J107" s="4">
        <f t="shared" si="8"/>
        <v>486563</v>
      </c>
      <c r="K107" s="3">
        <f t="shared" si="9"/>
        <v>592447</v>
      </c>
      <c r="L107" s="41">
        <v>168713</v>
      </c>
    </row>
    <row r="108" spans="1:12" s="5" customFormat="1" ht="12.75">
      <c r="A108" s="1" t="s">
        <v>101</v>
      </c>
      <c r="B108" s="41">
        <v>70193</v>
      </c>
      <c r="C108" s="41">
        <v>13892</v>
      </c>
      <c r="D108" s="2">
        <v>600786</v>
      </c>
      <c r="E108" s="3">
        <f t="shared" si="5"/>
        <v>684871</v>
      </c>
      <c r="F108" s="41">
        <v>2931</v>
      </c>
      <c r="G108" s="2">
        <v>65406</v>
      </c>
      <c r="H108" s="4">
        <f t="shared" si="6"/>
        <v>68337</v>
      </c>
      <c r="I108" s="4">
        <f t="shared" si="7"/>
        <v>87016</v>
      </c>
      <c r="J108" s="4">
        <f t="shared" si="8"/>
        <v>666192</v>
      </c>
      <c r="K108" s="3">
        <f t="shared" si="9"/>
        <v>753208</v>
      </c>
      <c r="L108" s="41">
        <v>165760</v>
      </c>
    </row>
    <row r="109" spans="1:12" s="5" customFormat="1" ht="11.25" customHeight="1">
      <c r="A109" s="1" t="s">
        <v>102</v>
      </c>
      <c r="B109" s="41">
        <v>2113</v>
      </c>
      <c r="C109" s="41">
        <v>1796</v>
      </c>
      <c r="D109" s="2">
        <v>22369</v>
      </c>
      <c r="E109" s="3">
        <f t="shared" si="5"/>
        <v>26278</v>
      </c>
      <c r="F109" s="41">
        <v>1353</v>
      </c>
      <c r="G109" s="2">
        <v>12082</v>
      </c>
      <c r="H109" s="4">
        <f t="shared" si="6"/>
        <v>13435</v>
      </c>
      <c r="I109" s="4">
        <f t="shared" si="7"/>
        <v>5262</v>
      </c>
      <c r="J109" s="4">
        <f t="shared" si="8"/>
        <v>34451</v>
      </c>
      <c r="K109" s="3">
        <f t="shared" si="9"/>
        <v>39713</v>
      </c>
      <c r="L109" s="41">
        <v>0</v>
      </c>
    </row>
    <row r="110" spans="1:12" s="5" customFormat="1" ht="12.75">
      <c r="A110" s="1" t="s">
        <v>103</v>
      </c>
      <c r="B110" s="41">
        <v>362</v>
      </c>
      <c r="C110" s="41">
        <v>392</v>
      </c>
      <c r="D110" s="2">
        <v>2700</v>
      </c>
      <c r="E110" s="3">
        <f t="shared" si="5"/>
        <v>3454</v>
      </c>
      <c r="F110" s="41">
        <v>274</v>
      </c>
      <c r="G110" s="2">
        <v>2618</v>
      </c>
      <c r="H110" s="4">
        <f t="shared" si="6"/>
        <v>2892</v>
      </c>
      <c r="I110" s="4">
        <f t="shared" si="7"/>
        <v>1028</v>
      </c>
      <c r="J110" s="4">
        <f t="shared" si="8"/>
        <v>5318</v>
      </c>
      <c r="K110" s="3">
        <f t="shared" si="9"/>
        <v>6346</v>
      </c>
      <c r="L110" s="41">
        <v>14</v>
      </c>
    </row>
    <row r="111" spans="1:12" s="5" customFormat="1" ht="12.75">
      <c r="A111" s="1" t="s">
        <v>104</v>
      </c>
      <c r="B111" s="41">
        <v>243</v>
      </c>
      <c r="C111" s="41">
        <v>17</v>
      </c>
      <c r="D111" s="2">
        <v>1539</v>
      </c>
      <c r="E111" s="3">
        <f t="shared" si="5"/>
        <v>1799</v>
      </c>
      <c r="F111" s="41">
        <v>52</v>
      </c>
      <c r="G111" s="2">
        <v>841</v>
      </c>
      <c r="H111" s="4">
        <f t="shared" si="6"/>
        <v>893</v>
      </c>
      <c r="I111" s="4">
        <f t="shared" si="7"/>
        <v>312</v>
      </c>
      <c r="J111" s="4">
        <f t="shared" si="8"/>
        <v>2380</v>
      </c>
      <c r="K111" s="3">
        <f t="shared" si="9"/>
        <v>2692</v>
      </c>
      <c r="L111" s="41">
        <v>360</v>
      </c>
    </row>
    <row r="112" spans="1:12" s="5" customFormat="1" ht="12.75">
      <c r="A112" s="1" t="s">
        <v>105</v>
      </c>
      <c r="B112" s="41">
        <v>0</v>
      </c>
      <c r="C112" s="41">
        <v>0</v>
      </c>
      <c r="D112" s="2">
        <v>22</v>
      </c>
      <c r="E112" s="3">
        <f t="shared" si="5"/>
        <v>22</v>
      </c>
      <c r="F112" s="41">
        <v>0</v>
      </c>
      <c r="G112" s="2">
        <v>22</v>
      </c>
      <c r="H112" s="4">
        <f t="shared" si="6"/>
        <v>22</v>
      </c>
      <c r="I112" s="4">
        <f t="shared" si="7"/>
        <v>0</v>
      </c>
      <c r="J112" s="4">
        <f t="shared" si="8"/>
        <v>44</v>
      </c>
      <c r="K112" s="3">
        <f t="shared" si="9"/>
        <v>44</v>
      </c>
      <c r="L112" s="41">
        <v>19</v>
      </c>
    </row>
    <row r="113" spans="1:12" s="5" customFormat="1" ht="12.75">
      <c r="A113" s="1" t="s">
        <v>106</v>
      </c>
      <c r="B113" s="41">
        <v>11260</v>
      </c>
      <c r="C113" s="41">
        <v>45</v>
      </c>
      <c r="D113" s="2">
        <v>66466</v>
      </c>
      <c r="E113" s="3">
        <f t="shared" si="5"/>
        <v>77771</v>
      </c>
      <c r="F113" s="41">
        <v>1954</v>
      </c>
      <c r="G113" s="2">
        <v>16062</v>
      </c>
      <c r="H113" s="4">
        <f t="shared" si="6"/>
        <v>18016</v>
      </c>
      <c r="I113" s="4">
        <f t="shared" si="7"/>
        <v>13259</v>
      </c>
      <c r="J113" s="4">
        <f t="shared" si="8"/>
        <v>82528</v>
      </c>
      <c r="K113" s="3">
        <f t="shared" si="9"/>
        <v>95787</v>
      </c>
      <c r="L113" s="41">
        <v>16241</v>
      </c>
    </row>
    <row r="114" spans="1:12" s="5" customFormat="1" ht="12.75">
      <c r="A114" s="1" t="s">
        <v>107</v>
      </c>
      <c r="B114" s="41">
        <v>0</v>
      </c>
      <c r="C114" s="41">
        <v>0</v>
      </c>
      <c r="D114" s="2">
        <v>0</v>
      </c>
      <c r="E114" s="3">
        <f t="shared" si="5"/>
        <v>0</v>
      </c>
      <c r="F114" s="41">
        <v>0</v>
      </c>
      <c r="G114" s="2">
        <v>26</v>
      </c>
      <c r="H114" s="4">
        <f t="shared" si="6"/>
        <v>26</v>
      </c>
      <c r="I114" s="4">
        <f t="shared" si="7"/>
        <v>0</v>
      </c>
      <c r="J114" s="4">
        <f t="shared" si="8"/>
        <v>26</v>
      </c>
      <c r="K114" s="3">
        <f t="shared" si="9"/>
        <v>26</v>
      </c>
      <c r="L114" s="41">
        <v>0</v>
      </c>
    </row>
    <row r="115" spans="1:12" s="5" customFormat="1" ht="12.75">
      <c r="A115" s="1" t="s">
        <v>108</v>
      </c>
      <c r="B115" s="41">
        <v>12</v>
      </c>
      <c r="C115" s="41">
        <v>0</v>
      </c>
      <c r="D115" s="2">
        <v>1177</v>
      </c>
      <c r="E115" s="3">
        <f t="shared" si="5"/>
        <v>1189</v>
      </c>
      <c r="F115" s="41">
        <v>4599</v>
      </c>
      <c r="G115" s="2">
        <v>26891</v>
      </c>
      <c r="H115" s="4">
        <f t="shared" si="6"/>
        <v>31490</v>
      </c>
      <c r="I115" s="4">
        <f t="shared" si="7"/>
        <v>4611</v>
      </c>
      <c r="J115" s="4">
        <f t="shared" si="8"/>
        <v>28068</v>
      </c>
      <c r="K115" s="3">
        <f t="shared" si="9"/>
        <v>32679</v>
      </c>
      <c r="L115" s="41">
        <v>7494</v>
      </c>
    </row>
    <row r="116" spans="1:12" s="5" customFormat="1" ht="12.75">
      <c r="A116" s="1" t="s">
        <v>109</v>
      </c>
      <c r="B116" s="41">
        <v>2354</v>
      </c>
      <c r="C116" s="41">
        <v>1683</v>
      </c>
      <c r="D116" s="2">
        <v>23114</v>
      </c>
      <c r="E116" s="3">
        <f t="shared" si="5"/>
        <v>27151</v>
      </c>
      <c r="F116" s="41">
        <v>1557</v>
      </c>
      <c r="G116" s="2">
        <v>10572</v>
      </c>
      <c r="H116" s="4">
        <f t="shared" si="6"/>
        <v>12129</v>
      </c>
      <c r="I116" s="4">
        <f t="shared" si="7"/>
        <v>5594</v>
      </c>
      <c r="J116" s="4">
        <f t="shared" si="8"/>
        <v>33686</v>
      </c>
      <c r="K116" s="3">
        <f t="shared" si="9"/>
        <v>39280</v>
      </c>
      <c r="L116" s="41">
        <v>6737</v>
      </c>
    </row>
    <row r="117" spans="1:12" s="5" customFormat="1" ht="12.75">
      <c r="A117" s="1" t="s">
        <v>110</v>
      </c>
      <c r="B117" s="41">
        <v>1749</v>
      </c>
      <c r="C117" s="41">
        <v>0</v>
      </c>
      <c r="D117" s="2">
        <v>6386</v>
      </c>
      <c r="E117" s="3">
        <f t="shared" si="5"/>
        <v>8135</v>
      </c>
      <c r="F117" s="41">
        <v>574</v>
      </c>
      <c r="G117" s="2">
        <v>8213</v>
      </c>
      <c r="H117" s="4">
        <f t="shared" si="6"/>
        <v>8787</v>
      </c>
      <c r="I117" s="4">
        <f t="shared" si="7"/>
        <v>2323</v>
      </c>
      <c r="J117" s="4">
        <f t="shared" si="8"/>
        <v>14599</v>
      </c>
      <c r="K117" s="3">
        <f t="shared" si="9"/>
        <v>16922</v>
      </c>
      <c r="L117" s="41">
        <v>20268</v>
      </c>
    </row>
    <row r="118" spans="1:12" s="5" customFormat="1" ht="12.75">
      <c r="A118" s="1" t="s">
        <v>111</v>
      </c>
      <c r="B118" s="41">
        <v>6318</v>
      </c>
      <c r="C118" s="41">
        <v>1632</v>
      </c>
      <c r="D118" s="2">
        <v>23540</v>
      </c>
      <c r="E118" s="3">
        <f t="shared" si="5"/>
        <v>31490</v>
      </c>
      <c r="F118" s="41">
        <v>3000</v>
      </c>
      <c r="G118" s="2">
        <v>38634</v>
      </c>
      <c r="H118" s="4">
        <f t="shared" si="6"/>
        <v>41634</v>
      </c>
      <c r="I118" s="4">
        <f t="shared" si="7"/>
        <v>10950</v>
      </c>
      <c r="J118" s="4">
        <f t="shared" si="8"/>
        <v>62174</v>
      </c>
      <c r="K118" s="3">
        <f t="shared" si="9"/>
        <v>73124</v>
      </c>
      <c r="L118" s="41">
        <v>17267</v>
      </c>
    </row>
    <row r="119" spans="1:12" s="5" customFormat="1" ht="9.75" customHeight="1">
      <c r="A119" s="1" t="s">
        <v>112</v>
      </c>
      <c r="B119" s="41">
        <v>11</v>
      </c>
      <c r="C119" s="41">
        <v>0</v>
      </c>
      <c r="D119" s="2">
        <v>278</v>
      </c>
      <c r="E119" s="3">
        <f t="shared" si="5"/>
        <v>289</v>
      </c>
      <c r="F119" s="41">
        <v>1277</v>
      </c>
      <c r="G119" s="2">
        <v>2565</v>
      </c>
      <c r="H119" s="4">
        <f t="shared" si="6"/>
        <v>3842</v>
      </c>
      <c r="I119" s="4">
        <f t="shared" si="7"/>
        <v>1288</v>
      </c>
      <c r="J119" s="4">
        <f t="shared" si="8"/>
        <v>2843</v>
      </c>
      <c r="K119" s="3">
        <f t="shared" si="9"/>
        <v>4131</v>
      </c>
      <c r="L119" s="41">
        <v>1108</v>
      </c>
    </row>
    <row r="120" spans="1:12" s="5" customFormat="1" ht="9.75" customHeight="1">
      <c r="A120" s="1"/>
      <c r="B120" s="42"/>
      <c r="C120" s="42"/>
      <c r="D120" s="2"/>
      <c r="E120" s="3"/>
      <c r="F120" s="43"/>
      <c r="G120" s="2"/>
      <c r="H120" s="4"/>
      <c r="I120" s="4"/>
      <c r="J120" s="4"/>
      <c r="K120" s="3"/>
      <c r="L120" s="42"/>
    </row>
    <row r="121" spans="1:12" s="5" customFormat="1" ht="9.75" customHeight="1">
      <c r="A121" s="36"/>
      <c r="B121" s="40"/>
      <c r="C121" s="40"/>
      <c r="D121" s="38"/>
      <c r="E121" s="39"/>
      <c r="F121" s="40"/>
      <c r="G121" s="38"/>
      <c r="H121" s="40"/>
      <c r="I121" s="40"/>
      <c r="J121" s="40"/>
      <c r="K121" s="39"/>
      <c r="L121" s="40"/>
    </row>
    <row r="122" spans="1:12" s="5" customFormat="1" ht="10.5">
      <c r="A122" s="6" t="s">
        <v>113</v>
      </c>
      <c r="B122" s="7">
        <f>SUM(B24:B119)</f>
        <v>1257217</v>
      </c>
      <c r="C122" s="7">
        <f>SUM(C24:C119)</f>
        <v>500514</v>
      </c>
      <c r="D122" s="7">
        <f aca="true" t="shared" si="10" ref="D122:L122">SUM(D24:D119)</f>
        <v>11655004</v>
      </c>
      <c r="E122" s="7">
        <f t="shared" si="10"/>
        <v>13412735</v>
      </c>
      <c r="F122" s="8">
        <f t="shared" si="10"/>
        <v>526380</v>
      </c>
      <c r="G122" s="7">
        <f t="shared" si="10"/>
        <v>3514937</v>
      </c>
      <c r="H122" s="7">
        <f t="shared" si="10"/>
        <v>4041317</v>
      </c>
      <c r="I122" s="7">
        <f t="shared" si="10"/>
        <v>2284111</v>
      </c>
      <c r="J122" s="7">
        <f>D122+G122</f>
        <v>15169941</v>
      </c>
      <c r="K122" s="7">
        <f>E122+H122</f>
        <v>17454052</v>
      </c>
      <c r="L122" s="8">
        <f t="shared" si="10"/>
        <v>6963642</v>
      </c>
    </row>
    <row r="123" spans="1:12" ht="13.5" customHeight="1">
      <c r="A123" s="21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3"/>
    </row>
    <row r="124" spans="1:12" ht="13.5" customHeight="1">
      <c r="A124" s="45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7"/>
    </row>
    <row r="125" spans="1:12" ht="9.75">
      <c r="A125" s="48" t="s">
        <v>114</v>
      </c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50"/>
    </row>
    <row r="126" spans="1:12" ht="9.75">
      <c r="A126" s="45" t="s">
        <v>115</v>
      </c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7"/>
    </row>
    <row r="127" spans="1:21" s="54" customFormat="1" ht="9.75">
      <c r="A127" s="51" t="s">
        <v>116</v>
      </c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3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12" ht="9.75">
      <c r="A128" s="64" t="s">
        <v>120</v>
      </c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8"/>
    </row>
    <row r="129" spans="1:12" ht="9.75">
      <c r="A129" s="56" t="s">
        <v>118</v>
      </c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8"/>
    </row>
    <row r="130" spans="1:12" ht="9.75">
      <c r="A130" s="32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1"/>
    </row>
  </sheetData>
  <sheetProtection selectLockedCells="1" selectUnlockedCells="1"/>
  <mergeCells count="16">
    <mergeCell ref="A1:L1"/>
    <mergeCell ref="A5:L5"/>
    <mergeCell ref="A7:L7"/>
    <mergeCell ref="A9:L9"/>
    <mergeCell ref="A12:L12"/>
    <mergeCell ref="A14:L14"/>
    <mergeCell ref="A15:L15"/>
    <mergeCell ref="A128:L128"/>
    <mergeCell ref="A129:L129"/>
    <mergeCell ref="B22:C22"/>
    <mergeCell ref="A16:A17"/>
    <mergeCell ref="B20:E20"/>
    <mergeCell ref="F20:H20"/>
    <mergeCell ref="F21:H21"/>
    <mergeCell ref="F22:G22"/>
    <mergeCell ref="I22:J22"/>
  </mergeCells>
  <printOptions horizontalCentered="1" verticalCentered="1"/>
  <pageMargins left="0.31527777777777777" right="0.2361111111111111" top="0.2361111111111111" bottom="0.39305555555555555" header="0.5118055555555555" footer="0.19652777777777777"/>
  <pageSetup fitToHeight="3" fitToWidth="3" horizontalDpi="600" verticalDpi="600" orientation="landscape" paperSize="9" scale="89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jfrasez</cp:lastModifiedBy>
  <cp:lastPrinted>2016-07-29T13:56:32Z</cp:lastPrinted>
  <dcterms:created xsi:type="dcterms:W3CDTF">2014-10-01T08:40:38Z</dcterms:created>
  <dcterms:modified xsi:type="dcterms:W3CDTF">2018-05-31T13:50:50Z</dcterms:modified>
  <cp:category/>
  <cp:version/>
  <cp:contentType/>
  <cp:contentStatus/>
</cp:coreProperties>
</file>